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慧君移交\~歷年決算~\出國-113年公務決\113年出國計畫執行情形報告表-公告版\"/>
    </mc:Choice>
  </mc:AlternateContent>
  <xr:revisionPtr revIDLastSave="0" documentId="13_ncr:1_{D5B3B548-2C0B-47EE-9B45-9459DEE2AC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出國113" sheetId="22" r:id="rId1"/>
    <sheet name="出國110" sheetId="18" state="hidden" r:id="rId2"/>
    <sheet name="出國109" sheetId="17" state="hidden" r:id="rId3"/>
    <sheet name="赴大陸108" sheetId="14" state="hidden" r:id="rId4"/>
    <sheet name="出國108" sheetId="15" state="hidden" r:id="rId5"/>
    <sheet name="赴大陸107" sheetId="12" state="hidden" r:id="rId6"/>
    <sheet name="出國107" sheetId="13" state="hidden" r:id="rId7"/>
    <sheet name="赴大陸106" sheetId="11" state="hidden" r:id="rId8"/>
    <sheet name="出國106" sheetId="10" state="hidden" r:id="rId9"/>
  </sheets>
  <definedNames>
    <definedName name="_xlnm._FilterDatabase" localSheetId="8" hidden="1">出國106!$A$6:$AB$19</definedName>
    <definedName name="_xlnm._FilterDatabase" localSheetId="6" hidden="1">出國107!$A$6:$AB$13</definedName>
    <definedName name="_xlnm._FilterDatabase" localSheetId="4" hidden="1">出國108!$A$6:$AB$12</definedName>
    <definedName name="_xlnm._FilterDatabase" localSheetId="2" hidden="1">出國109!$A$6:$AB$9</definedName>
    <definedName name="_xlnm._FilterDatabase" localSheetId="1" hidden="1">出國110!$A$6:$AB$9</definedName>
    <definedName name="_xlnm._FilterDatabase" localSheetId="0" hidden="1">出國113!$A$6:$AA$11</definedName>
    <definedName name="_xlnm.Print_Area" localSheetId="8">出國106!$B$1:$U$32</definedName>
    <definedName name="_xlnm.Print_Area" localSheetId="6">出國107!$B$1:$U$30</definedName>
    <definedName name="_xlnm.Print_Area" localSheetId="4">出國108!$B$1:$U$25</definedName>
    <definedName name="_xlnm.Print_Area" localSheetId="2">出國109!$B$1:$U$10</definedName>
    <definedName name="_xlnm.Print_Area" localSheetId="1">出國110!$B$1:$U$10</definedName>
    <definedName name="_xlnm.Print_Area" localSheetId="0">出國113!$A$1:$T$12</definedName>
    <definedName name="_xlnm.Print_Area" localSheetId="7">赴大陸106!$B$1:$U$12</definedName>
    <definedName name="_xlnm.Print_Area" localSheetId="5">赴大陸107!$B$1:$U$12</definedName>
    <definedName name="_xlnm.Print_Area" localSheetId="3">赴大陸108!$B$1:$U$11</definedName>
    <definedName name="_xlnm.Print_Titles" localSheetId="8">出國106!$1:$6</definedName>
    <definedName name="_xlnm.Print_Titles" localSheetId="6">出國107!$1:$6</definedName>
    <definedName name="_xlnm.Print_Titles" localSheetId="4">出國108!$1:$6</definedName>
    <definedName name="_xlnm.Print_Titles" localSheetId="2">出國109!$1:$6</definedName>
    <definedName name="_xlnm.Print_Titles" localSheetId="1">出國110!$1:$6</definedName>
    <definedName name="_xlnm.Print_Titles" localSheetId="0">出國113!$1:$6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1" i="22" l="1"/>
  <c r="S12" i="22" s="1"/>
  <c r="R11" i="22"/>
  <c r="R12" i="22" s="1"/>
  <c r="Q11" i="22"/>
  <c r="Q12" i="22" s="1"/>
  <c r="P11" i="22"/>
  <c r="P12" i="22" s="1"/>
  <c r="E11" i="22"/>
  <c r="E12" i="22" s="1"/>
  <c r="D11" i="22"/>
  <c r="D12" i="22" s="1"/>
  <c r="T9" i="18" l="1"/>
  <c r="T10" i="18" s="1"/>
  <c r="S9" i="18"/>
  <c r="S10" i="18" s="1"/>
  <c r="R9" i="18"/>
  <c r="R10" i="18" s="1"/>
  <c r="Q9" i="18"/>
  <c r="Q10" i="18" s="1"/>
  <c r="F9" i="18"/>
  <c r="F10" i="18" s="1"/>
  <c r="E9" i="18"/>
  <c r="E10" i="18"/>
  <c r="F10" i="17"/>
  <c r="T9" i="17"/>
  <c r="T10" i="17" s="1"/>
  <c r="S9" i="17"/>
  <c r="S10" i="17" s="1"/>
  <c r="R9" i="17"/>
  <c r="R10" i="17" s="1"/>
  <c r="Q9" i="17"/>
  <c r="Q10" i="17" s="1"/>
  <c r="E9" i="17"/>
  <c r="E10" i="17" s="1"/>
  <c r="F9" i="17"/>
  <c r="F11" i="15"/>
  <c r="F12" i="15" s="1"/>
  <c r="F24" i="15" s="1"/>
  <c r="F25" i="15" s="1"/>
  <c r="F23" i="15"/>
  <c r="T23" i="15"/>
  <c r="S23" i="15"/>
  <c r="R23" i="15"/>
  <c r="Q23" i="15"/>
  <c r="E23" i="15"/>
  <c r="T12" i="15"/>
  <c r="T24" i="15" s="1"/>
  <c r="T25" i="15" s="1"/>
  <c r="S12" i="15"/>
  <c r="S24" i="15" s="1"/>
  <c r="S25" i="15" s="1"/>
  <c r="R12" i="15"/>
  <c r="Q12" i="15"/>
  <c r="E12" i="15"/>
  <c r="E24" i="15" s="1"/>
  <c r="E25" i="15" s="1"/>
  <c r="T9" i="14"/>
  <c r="T10" i="14" s="1"/>
  <c r="T11" i="14" s="1"/>
  <c r="S9" i="14"/>
  <c r="S10" i="14" s="1"/>
  <c r="S11" i="14" s="1"/>
  <c r="R9" i="14"/>
  <c r="R10" i="14"/>
  <c r="R11" i="14" s="1"/>
  <c r="Q9" i="14"/>
  <c r="Q10" i="14" s="1"/>
  <c r="Q11" i="14" s="1"/>
  <c r="F9" i="14"/>
  <c r="F10" i="14" s="1"/>
  <c r="F11" i="14" s="1"/>
  <c r="E9" i="14"/>
  <c r="E10" i="14" s="1"/>
  <c r="E11" i="14" s="1"/>
  <c r="T27" i="13"/>
  <c r="S27" i="13"/>
  <c r="R27" i="13"/>
  <c r="Q27" i="13"/>
  <c r="Q29" i="13" s="1"/>
  <c r="Q30" i="13" s="1"/>
  <c r="E27" i="13"/>
  <c r="F27" i="13"/>
  <c r="T13" i="13"/>
  <c r="S13" i="13"/>
  <c r="R13" i="13"/>
  <c r="Q13" i="13"/>
  <c r="F13" i="13"/>
  <c r="F29" i="13" s="1"/>
  <c r="F30" i="13" s="1"/>
  <c r="E13" i="13"/>
  <c r="E29" i="13" s="1"/>
  <c r="E30" i="13" s="1"/>
  <c r="T9" i="12"/>
  <c r="T11" i="12" s="1"/>
  <c r="T12" i="12" s="1"/>
  <c r="S9" i="12"/>
  <c r="S11" i="12" s="1"/>
  <c r="S12" i="12" s="1"/>
  <c r="R9" i="12"/>
  <c r="R11" i="12" s="1"/>
  <c r="R12" i="12" s="1"/>
  <c r="Q9" i="12"/>
  <c r="Q11" i="12" s="1"/>
  <c r="Q12" i="12" s="1"/>
  <c r="F9" i="12"/>
  <c r="F11" i="12"/>
  <c r="F12" i="12" s="1"/>
  <c r="E9" i="12"/>
  <c r="E11" i="12"/>
  <c r="E12" i="12" s="1"/>
  <c r="E7" i="11"/>
  <c r="E9" i="11"/>
  <c r="E11" i="11" s="1"/>
  <c r="E12" i="11" s="1"/>
  <c r="F25" i="10"/>
  <c r="F29" i="10" s="1"/>
  <c r="F31" i="10" s="1"/>
  <c r="F32" i="10" s="1"/>
  <c r="R29" i="10"/>
  <c r="S29" i="10"/>
  <c r="T29" i="10"/>
  <c r="Q29" i="10"/>
  <c r="Q31" i="10" s="1"/>
  <c r="Q32" i="10" s="1"/>
  <c r="E29" i="10"/>
  <c r="F21" i="10"/>
  <c r="T9" i="11"/>
  <c r="T11" i="11" s="1"/>
  <c r="T12" i="11" s="1"/>
  <c r="S9" i="11"/>
  <c r="S11" i="11" s="1"/>
  <c r="S12" i="11" s="1"/>
  <c r="R9" i="11"/>
  <c r="R11" i="11" s="1"/>
  <c r="R12" i="11" s="1"/>
  <c r="Q9" i="11"/>
  <c r="Q11" i="11"/>
  <c r="Q12" i="11"/>
  <c r="F9" i="11"/>
  <c r="F11" i="11" s="1"/>
  <c r="F12" i="11" s="1"/>
  <c r="T19" i="10"/>
  <c r="S19" i="10"/>
  <c r="R19" i="10"/>
  <c r="R31" i="10" s="1"/>
  <c r="R32" i="10" s="1"/>
  <c r="Q19" i="10"/>
  <c r="E19" i="10"/>
  <c r="E31" i="10" s="1"/>
  <c r="E32" i="10" s="1"/>
  <c r="F19" i="10"/>
  <c r="S31" i="10"/>
  <c r="S32" i="10" s="1"/>
  <c r="T31" i="10"/>
  <c r="T32" i="10" s="1"/>
  <c r="T29" i="13"/>
  <c r="T30" i="13" s="1"/>
  <c r="S29" i="13"/>
  <c r="S30" i="13" s="1"/>
  <c r="R29" i="13"/>
  <c r="R30" i="13" s="1"/>
  <c r="R24" i="15" l="1"/>
  <c r="R25" i="15" s="1"/>
  <c r="Q24" i="15"/>
  <c r="Q25" i="15" s="1"/>
</calcChain>
</file>

<file path=xl/sharedStrings.xml><?xml version="1.0" encoding="utf-8"?>
<sst xmlns="http://schemas.openxmlformats.org/spreadsheetml/2006/main" count="994" uniqueCount="577">
  <si>
    <t>經費來源</t>
  </si>
  <si>
    <t>出國
類別</t>
    <phoneticPr fontId="2" type="noConversion"/>
  </si>
  <si>
    <t>地點</t>
    <phoneticPr fontId="2" type="noConversion"/>
  </si>
  <si>
    <t>出國人員</t>
  </si>
  <si>
    <t>報告提出日期</t>
  </si>
  <si>
    <t>報告建議採納情形</t>
  </si>
  <si>
    <t>備    註</t>
    <phoneticPr fontId="2" type="noConversion"/>
  </si>
  <si>
    <t>年
度
別</t>
    <phoneticPr fontId="2" type="noConversion"/>
  </si>
  <si>
    <t>用途別科目
(二級)</t>
    <phoneticPr fontId="2" type="noConversion"/>
  </si>
  <si>
    <t>決算金額
(含保留數)</t>
    <phoneticPr fontId="2" type="noConversion"/>
  </si>
  <si>
    <t>國家</t>
    <phoneticPr fontId="2" type="noConversion"/>
  </si>
  <si>
    <t>城市</t>
    <phoneticPr fontId="2" type="noConversion"/>
  </si>
  <si>
    <t>姓名</t>
    <phoneticPr fontId="2" type="noConversion"/>
  </si>
  <si>
    <t>年</t>
  </si>
  <si>
    <t>月</t>
  </si>
  <si>
    <t>日</t>
  </si>
  <si>
    <t>建議
項數</t>
    <phoneticPr fontId="2" type="noConversion"/>
  </si>
  <si>
    <t>已採行
項數</t>
    <phoneticPr fontId="2" type="noConversion"/>
  </si>
  <si>
    <t>未採行
項數</t>
    <phoneticPr fontId="2" type="noConversion"/>
  </si>
  <si>
    <t>研議中
項數</t>
    <phoneticPr fontId="2" type="noConversion"/>
  </si>
  <si>
    <t>　　　   (3)選送公務人員專題研究出國計畫。</t>
  </si>
  <si>
    <t xml:space="preserve">  　  3.各機關派員出國計畫除上述以總數填列外，均應依預算書所列出國計畫項目逐一填列，如有奉核定變更者，須按</t>
    <phoneticPr fontId="2" type="noConversion"/>
  </si>
  <si>
    <t xml:space="preserve">        變更後出國計畫項目填列；因故需變更計畫或臨時派員出國者，應於備註欄述明是否經相關機關核定。</t>
    <phoneticPr fontId="2" type="noConversion"/>
  </si>
  <si>
    <t xml:space="preserve">      5.「報告提出日期」係指出國人員提出報告日，如不須提出報告者，應於備註欄註明「無須提出報告」及依據。</t>
    <phoneticPr fontId="2" type="noConversion"/>
  </si>
  <si>
    <t xml:space="preserve">      6.出國計畫應按年度別逐項填列，並將同年度、同工作計畫、同二級用途別數額結一小計，再將各小計相加結一年</t>
    <phoneticPr fontId="2" type="noConversion"/>
  </si>
  <si>
    <t xml:space="preserve">        度合計。 </t>
    <phoneticPr fontId="2" type="noConversion"/>
  </si>
  <si>
    <t xml:space="preserve">      7.以工程管理費、補助費或委辦費等支應出國費用者，應依「行政院及所屬各機關因公派員出國案件編審要點」第</t>
    <phoneticPr fontId="2" type="noConversion"/>
  </si>
  <si>
    <t xml:space="preserve">        六點之規定，於備註欄註明是否報經主管機關核定。</t>
    <phoneticPr fontId="2" type="noConversion"/>
  </si>
  <si>
    <t xml:space="preserve">      8.出國人員為其他機關、學校、團體之人員者，「服務單位（部門）及職稱」欄之服務單位請填原服務機關、學校</t>
    <phoneticPr fontId="2" type="noConversion"/>
  </si>
  <si>
    <t xml:space="preserve">        (8)實習等8類。</t>
    <phoneticPr fontId="2" type="noConversion"/>
  </si>
  <si>
    <t xml:space="preserve">        合計。 </t>
    <phoneticPr fontId="2" type="noConversion"/>
  </si>
  <si>
    <t xml:space="preserve">        體名稱；為個人者，「服務單位（部門）及職稱」欄免填。</t>
    <phoneticPr fontId="2" type="noConversion"/>
  </si>
  <si>
    <t>中小企業發展</t>
    <phoneticPr fontId="1" type="noConversion"/>
  </si>
  <si>
    <t>國外旅費</t>
    <phoneticPr fontId="1" type="noConversion"/>
  </si>
  <si>
    <t>出國計畫執</t>
    <phoneticPr fontId="2" type="noConversion"/>
  </si>
  <si>
    <t xml:space="preserve">中華民國                   </t>
    <phoneticPr fontId="2" type="noConversion"/>
  </si>
  <si>
    <t>出國計畫名稱及內容簡述</t>
    <phoneticPr fontId="2" type="noConversion"/>
  </si>
  <si>
    <t>起迄日期</t>
    <phoneticPr fontId="2" type="noConversion"/>
  </si>
  <si>
    <t>服務單位(部門)及職稱</t>
    <phoneticPr fontId="2" type="noConversion"/>
  </si>
  <si>
    <t>已採行項數</t>
    <phoneticPr fontId="2" type="noConversion"/>
  </si>
  <si>
    <t>未採行項數</t>
    <phoneticPr fontId="2" type="noConversion"/>
  </si>
  <si>
    <t>建議項數</t>
    <phoneticPr fontId="2" type="noConversion"/>
  </si>
  <si>
    <t>研議中項數</t>
    <phoneticPr fontId="2" type="noConversion"/>
  </si>
  <si>
    <t>小計</t>
    <phoneticPr fontId="1" type="noConversion"/>
  </si>
  <si>
    <t>年度合計</t>
    <phoneticPr fontId="1" type="noConversion"/>
  </si>
  <si>
    <t>合    計</t>
    <phoneticPr fontId="2" type="noConversion"/>
  </si>
  <si>
    <t>小企業處</t>
    <phoneticPr fontId="2" type="noConversion"/>
  </si>
  <si>
    <t>行情形報告表</t>
    <phoneticPr fontId="2" type="noConversion"/>
  </si>
  <si>
    <t>工作內容簡述</t>
    <phoneticPr fontId="2" type="noConversion"/>
  </si>
  <si>
    <t>大陸地區旅費</t>
    <phoneticPr fontId="1" type="noConversion"/>
  </si>
  <si>
    <t>省(自治區、直轄市或特別行政區)</t>
    <phoneticPr fontId="2" type="noConversion"/>
  </si>
  <si>
    <t>報告建議採納情形</t>
    <phoneticPr fontId="1" type="noConversion"/>
  </si>
  <si>
    <t xml:space="preserve">        或團體名稱；為個人者，「服務單位（部門）及職稱」欄免填。</t>
    <phoneticPr fontId="2" type="noConversion"/>
  </si>
  <si>
    <t>陳國樑</t>
    <phoneticPr fontId="1" type="noConversion"/>
  </si>
  <si>
    <t>新加坡</t>
    <phoneticPr fontId="1" type="noConversion"/>
  </si>
  <si>
    <t>4</t>
    <phoneticPr fontId="1" type="noConversion"/>
  </si>
  <si>
    <t>日本</t>
    <phoneticPr fontId="1" type="noConversion"/>
  </si>
  <si>
    <t>中小企業處知識資訊組組長</t>
    <phoneticPr fontId="1" type="noConversion"/>
  </si>
  <si>
    <t xml:space="preserve">   ☉ 4.本表所列出國計畫（不含大陸地區）應逐欄詳細填列實際地點及執行情形，其因故未執行者，應於備註欄述明原因。</t>
    <phoneticPr fontId="2" type="noConversion"/>
  </si>
  <si>
    <t>　　☉9.出國類別依下列類型分列以代號填寫：(1)考察、(2)視察、(3)訪問、(4)開會、(5)談判、(6)進修、(7)研究及</t>
    <phoneticPr fontId="2" type="noConversion"/>
  </si>
  <si>
    <r>
      <t xml:space="preserve">       </t>
    </r>
    <r>
      <rPr>
        <sz val="12"/>
        <color indexed="8"/>
        <rFont val="標楷體"/>
        <family val="4"/>
        <charset val="136"/>
      </rPr>
      <t xml:space="preserve"> (8)實習等8類。</t>
    </r>
    <phoneticPr fontId="2" type="noConversion"/>
  </si>
  <si>
    <r>
      <t xml:space="preserve">    </t>
    </r>
    <r>
      <rPr>
        <u/>
        <sz val="12"/>
        <color indexed="9"/>
        <rFont val="標楷體"/>
        <family val="4"/>
        <charset val="136"/>
      </rPr>
      <t>☉</t>
    </r>
    <r>
      <rPr>
        <u/>
        <sz val="12"/>
        <color indexed="18"/>
        <rFont val="標楷體"/>
        <family val="4"/>
        <charset val="136"/>
      </rPr>
      <t>7</t>
    </r>
    <r>
      <rPr>
        <sz val="12"/>
        <color indexed="8"/>
        <rFont val="標楷體"/>
        <family val="4"/>
        <charset val="136"/>
      </rPr>
      <t>.本表「地點」欄，應依實際地點詳細填列。</t>
    </r>
    <phoneticPr fontId="2" type="noConversion"/>
  </si>
  <si>
    <t>菲律賓</t>
    <phoneticPr fontId="1" type="noConversion"/>
  </si>
  <si>
    <t>政策組</t>
    <phoneticPr fontId="1" type="noConversion"/>
  </si>
  <si>
    <t>曼谷</t>
    <phoneticPr fontId="1" type="noConversion"/>
  </si>
  <si>
    <t>泰國</t>
    <phoneticPr fontId="1" type="noConversion"/>
  </si>
  <si>
    <t>伊朗</t>
    <phoneticPr fontId="1" type="noConversion"/>
  </si>
  <si>
    <t>經濟部中</t>
    <phoneticPr fontId="2" type="noConversion"/>
  </si>
  <si>
    <t xml:space="preserve">106年度                        </t>
    <phoneticPr fontId="2" type="noConversion"/>
  </si>
  <si>
    <t xml:space="preserve">106.01.15
│
106.01.21 </t>
    <phoneticPr fontId="1" type="noConversion"/>
  </si>
  <si>
    <t xml:space="preserve">106.04.09
│
106.04.14 </t>
    <phoneticPr fontId="1" type="noConversion"/>
  </si>
  <si>
    <t>德黑蘭</t>
    <phoneticPr fontId="1" type="noConversion"/>
  </si>
  <si>
    <t>吳明機</t>
    <phoneticPr fontId="1" type="noConversion"/>
  </si>
  <si>
    <t>林美雪</t>
    <phoneticPr fontId="1" type="noConversion"/>
  </si>
  <si>
    <t>中小企業處處長</t>
    <phoneticPr fontId="1" type="noConversion"/>
  </si>
  <si>
    <t xml:space="preserve">106.04.10
│
106.04.11 </t>
    <phoneticPr fontId="1" type="noConversion"/>
  </si>
  <si>
    <t>馬來西亞</t>
    <phoneticPr fontId="1" type="noConversion"/>
  </si>
  <si>
    <t>吉隆坡</t>
    <phoneticPr fontId="1" type="noConversion"/>
  </si>
  <si>
    <t xml:space="preserve">106.05.20
│
106.05.25 </t>
    <phoneticPr fontId="1" type="noConversion"/>
  </si>
  <si>
    <t>泰國</t>
    <phoneticPr fontId="1" type="noConversion"/>
  </si>
  <si>
    <t>曼谷</t>
    <phoneticPr fontId="1" type="noConversion"/>
  </si>
  <si>
    <t>謝戎峰、王杰舜</t>
    <phoneticPr fontId="1" type="noConversion"/>
  </si>
  <si>
    <t>106.07.26 
│
106.07.28</t>
    <phoneticPr fontId="1" type="noConversion"/>
  </si>
  <si>
    <t>輔導組
陳良滙</t>
    <phoneticPr fontId="1" type="noConversion"/>
  </si>
  <si>
    <t>政策組
楊鈞涵</t>
    <phoneticPr fontId="1" type="noConversion"/>
  </si>
  <si>
    <t>葉雲龍、陳良滙</t>
    <phoneticPr fontId="1" type="noConversion"/>
  </si>
  <si>
    <t>1.106年度預算內出國計畫。
2.106.05.11簽奉本處核定。</t>
    <phoneticPr fontId="1" type="noConversion"/>
  </si>
  <si>
    <t xml:space="preserve">106.08.06
│
106.08.12 </t>
    <phoneticPr fontId="1" type="noConversion"/>
  </si>
  <si>
    <t>日本</t>
    <phoneticPr fontId="1" type="noConversion"/>
  </si>
  <si>
    <t>東京</t>
    <phoneticPr fontId="1" type="noConversion"/>
  </si>
  <si>
    <t>沖繩、東京</t>
    <phoneticPr fontId="1" type="noConversion"/>
  </si>
  <si>
    <t>中小企業處創業育成組組長、政策規劃組一等經濟秘書</t>
    <phoneticPr fontId="1" type="noConversion"/>
  </si>
  <si>
    <t>代收款(行政院科發基金)-106年度推動產業創新應用服務實證計畫</t>
    <phoneticPr fontId="1" type="noConversion"/>
  </si>
  <si>
    <t xml:space="preserve">106年度                        </t>
    <phoneticPr fontId="2" type="noConversion"/>
  </si>
  <si>
    <t>中小企業處前副處長</t>
    <phoneticPr fontId="1" type="noConversion"/>
  </si>
  <si>
    <t>知識組
劉法逵</t>
    <phoneticPr fontId="1" type="noConversion"/>
  </si>
  <si>
    <t>菲律賓</t>
    <phoneticPr fontId="1" type="noConversion"/>
  </si>
  <si>
    <t>馬尼拉</t>
    <phoneticPr fontId="1" type="noConversion"/>
  </si>
  <si>
    <t>蘇文玲、林佳欣</t>
    <phoneticPr fontId="1" type="noConversion"/>
  </si>
  <si>
    <t>創育組
陳筱雯</t>
    <phoneticPr fontId="1" type="noConversion"/>
  </si>
  <si>
    <t>106.09.28
│
106.10.02</t>
    <phoneticPr fontId="1" type="noConversion"/>
  </si>
  <si>
    <t>泰國</t>
    <phoneticPr fontId="1" type="noConversion"/>
  </si>
  <si>
    <t>曼谷</t>
    <phoneticPr fontId="1" type="noConversion"/>
  </si>
  <si>
    <t>陳筱雯</t>
    <phoneticPr fontId="1" type="noConversion"/>
  </si>
  <si>
    <t>106.09.19
│
106.09.22</t>
    <phoneticPr fontId="1" type="noConversion"/>
  </si>
  <si>
    <t>中小企業處前副處長、政策規劃組專門委員、政策規劃組稽核</t>
    <phoneticPr fontId="1" type="noConversion"/>
  </si>
  <si>
    <t>代收款(行政院科發基金)-106年度推動中小企業跨域創新加值計畫</t>
    <phoneticPr fontId="1" type="noConversion"/>
  </si>
  <si>
    <t>知識組
陳碧紅</t>
    <phoneticPr fontId="1" type="noConversion"/>
  </si>
  <si>
    <t>106.10.17
│
106.10.21</t>
    <phoneticPr fontId="1" type="noConversion"/>
  </si>
  <si>
    <t>中小企業處處長、知識資訊組組長</t>
    <phoneticPr fontId="1" type="noConversion"/>
  </si>
  <si>
    <t>輔導組
林佳欣</t>
    <phoneticPr fontId="1" type="noConversion"/>
  </si>
  <si>
    <t>輔導組</t>
    <phoneticPr fontId="1" type="noConversion"/>
  </si>
  <si>
    <t xml:space="preserve">106.08.05
│
106.08.12 </t>
    <phoneticPr fontId="1" type="noConversion"/>
  </si>
  <si>
    <t>中小企業處政策規劃組組長</t>
    <phoneticPr fontId="1" type="noConversion"/>
  </si>
  <si>
    <t>程道琳、劉克璋</t>
    <phoneticPr fontId="1" type="noConversion"/>
  </si>
  <si>
    <t>程道琳</t>
    <phoneticPr fontId="1" type="noConversion"/>
  </si>
  <si>
    <t>曾馨儀、楊鈞涵</t>
    <phoneticPr fontId="1" type="noConversion"/>
  </si>
  <si>
    <t>中小企業處政策規劃組科長、政策規劃組稽核</t>
    <phoneticPr fontId="1" type="noConversion"/>
  </si>
  <si>
    <t>東京、大阪、
福岡</t>
    <phoneticPr fontId="1" type="noConversion"/>
  </si>
  <si>
    <t>106.11.13
│
106.11.19</t>
    <phoneticPr fontId="1" type="noConversion"/>
  </si>
  <si>
    <t>創育組張淑茹</t>
    <phoneticPr fontId="1" type="noConversion"/>
  </si>
  <si>
    <t>106.10.15
│
106.10.20</t>
    <phoneticPr fontId="1" type="noConversion"/>
  </si>
  <si>
    <t>106.11.18
│
106.11.24</t>
    <phoneticPr fontId="1" type="noConversion"/>
  </si>
  <si>
    <t>塔林</t>
    <phoneticPr fontId="1" type="noConversion"/>
  </si>
  <si>
    <t>中小企業處副處長</t>
    <phoneticPr fontId="1" type="noConversion"/>
  </si>
  <si>
    <t>胡貝蒂</t>
    <phoneticPr fontId="1" type="noConversion"/>
  </si>
  <si>
    <t>政策組
陳冠廷</t>
    <phoneticPr fontId="1" type="noConversion"/>
  </si>
  <si>
    <t>第23屆臺菲(菲律賓)部長級經濟合作會議</t>
    <phoneticPr fontId="1" type="noConversion"/>
  </si>
  <si>
    <t>106.12.05
│
106.12.08</t>
    <phoneticPr fontId="1" type="noConversion"/>
  </si>
  <si>
    <t>菲律賓</t>
    <phoneticPr fontId="1" type="noConversion"/>
  </si>
  <si>
    <t>馬尼拉</t>
  </si>
  <si>
    <t>馬尼拉</t>
    <phoneticPr fontId="1" type="noConversion"/>
  </si>
  <si>
    <t>蘇文玲、陳佩君、鍾宜珊</t>
    <phoneticPr fontId="1" type="noConversion"/>
  </si>
  <si>
    <t>中小企業處副處長、經營輔導組科長、創業育成組專員</t>
    <phoneticPr fontId="1" type="noConversion"/>
  </si>
  <si>
    <t>亞洲生產力組織(APO)第59屆理事會議</t>
    <phoneticPr fontId="1" type="noConversion"/>
  </si>
  <si>
    <t>創育組簡俊良</t>
    <phoneticPr fontId="1" type="noConversion"/>
  </si>
  <si>
    <t>吳明機、陳國樑</t>
    <phoneticPr fontId="1" type="noConversion"/>
  </si>
  <si>
    <t>中小企業處處長、知識資訊組組長</t>
    <phoneticPr fontId="1" type="noConversion"/>
  </si>
  <si>
    <t>1.106.11.10簽奉經濟部核定。
2.本項係新增業務，由大陸地區旅費勻支辦理。</t>
    <phoneticPr fontId="1" type="noConversion"/>
  </si>
  <si>
    <t>「APEC中小企業電子商務O2O論壇」及「馬臺經濟合作委員會(MTECC)中小企業發展工作小組會議」</t>
    <phoneticPr fontId="1" type="noConversion"/>
  </si>
  <si>
    <t>「臺泰產業鏈結高峰論壇」及「臺泰產業合作會議」</t>
    <phoneticPr fontId="1" type="noConversion"/>
  </si>
  <si>
    <t>APEC微中小企業市集政策對話暨O2O國際論壇</t>
    <phoneticPr fontId="1" type="noConversion"/>
  </si>
  <si>
    <t>知識組
劉法逵</t>
    <phoneticPr fontId="1" type="noConversion"/>
  </si>
  <si>
    <t>106.12.11
│
106.12.15</t>
    <phoneticPr fontId="1" type="noConversion"/>
  </si>
  <si>
    <t>泰國</t>
    <phoneticPr fontId="1" type="noConversion"/>
  </si>
  <si>
    <t>曼谷</t>
    <phoneticPr fontId="1" type="noConversion"/>
  </si>
  <si>
    <t>陳國樑</t>
    <phoneticPr fontId="1" type="noConversion"/>
  </si>
  <si>
    <t xml:space="preserve">        費（由委辦機關填列）等支應出國費用者，均應填列本表；2個以上機關共同辦理之出國計畫，應由經費來源機關填列。</t>
    <phoneticPr fontId="2" type="noConversion"/>
  </si>
  <si>
    <t xml:space="preserve">      2.本表下列出國計畫經費以總數填列：</t>
    <phoneticPr fontId="2" type="noConversion"/>
  </si>
  <si>
    <t>　　　   (1)立法委員、監察委員及考試委員等出國考察計畫。</t>
    <phoneticPr fontId="1" type="noConversion"/>
  </si>
  <si>
    <t>　　　   (2)駐外人員內外互調、返國述職、參加使節會議。</t>
    <phoneticPr fontId="1" type="noConversion"/>
  </si>
  <si>
    <t>日本地方創生與製造創新交流訪問團</t>
    <phoneticPr fontId="1" type="noConversion"/>
  </si>
  <si>
    <t>106.11.28
│
106.12.03</t>
    <phoneticPr fontId="1" type="noConversion"/>
  </si>
  <si>
    <t>106.11.23
│
106.12.03</t>
    <phoneticPr fontId="1" type="noConversion"/>
  </si>
  <si>
    <t>吳明機、陳國樑</t>
    <phoneticPr fontId="1" type="noConversion"/>
  </si>
  <si>
    <t>赴大陸地區計畫</t>
    <phoneticPr fontId="2" type="noConversion"/>
  </si>
  <si>
    <t>執行情形報告表</t>
    <phoneticPr fontId="2" type="noConversion"/>
  </si>
  <si>
    <t>說明：1.凡在本年度執行之出國計畫（含本年度預算及以前年度保留款），包括以工程管理費、補助費（由受補助機關填列）及委辦</t>
    <phoneticPr fontId="2" type="noConversion"/>
  </si>
  <si>
    <t>說明：1.凡在本年度執行之赴大陸地區計畫（含本年度預算及以前年度保留款），包括以補助費（由受補助機關填列）及委辦費</t>
    <phoneticPr fontId="2" type="noConversion"/>
  </si>
  <si>
    <t xml:space="preserve">        （由委辦機關填列）等支應，均應填列本表；2個以上機關共同辦理之赴大陸地區計畫，應由經費來源機關填列。</t>
    <phoneticPr fontId="1" type="noConversion"/>
  </si>
  <si>
    <r>
      <t>　　　2.</t>
    </r>
    <r>
      <rPr>
        <u/>
        <sz val="12"/>
        <color indexed="18"/>
        <rFont val="標楷體"/>
        <family val="4"/>
        <charset val="136"/>
      </rPr>
      <t>本表下列赴大陸地區計畫經費以總數填列：</t>
    </r>
    <phoneticPr fontId="2" type="noConversion"/>
  </si>
  <si>
    <r>
      <t xml:space="preserve">        </t>
    </r>
    <r>
      <rPr>
        <u/>
        <sz val="12"/>
        <color indexed="18"/>
        <rFont val="標楷體"/>
        <family val="4"/>
        <charset val="136"/>
      </rPr>
      <t>(1)立法委員、監察委員及考試委員等赴大陸地區考察計畫。</t>
    </r>
    <phoneticPr fontId="2" type="noConversion"/>
  </si>
  <si>
    <r>
      <t xml:space="preserve">        </t>
    </r>
    <r>
      <rPr>
        <u/>
        <sz val="12"/>
        <color indexed="18"/>
        <rFont val="標楷體"/>
        <family val="4"/>
        <charset val="136"/>
      </rPr>
      <t>(2)選送公務人員專題研究赴大陸地區計畫。</t>
    </r>
    <phoneticPr fontId="2" type="noConversion"/>
  </si>
  <si>
    <r>
      <t>　　</t>
    </r>
    <r>
      <rPr>
        <u/>
        <sz val="12"/>
        <color indexed="9"/>
        <rFont val="標楷體"/>
        <family val="4"/>
        <charset val="136"/>
      </rPr>
      <t>☉</t>
    </r>
    <r>
      <rPr>
        <u/>
        <sz val="12"/>
        <color indexed="18"/>
        <rFont val="標楷體"/>
        <family val="4"/>
        <charset val="136"/>
      </rPr>
      <t>6</t>
    </r>
    <r>
      <rPr>
        <sz val="12"/>
        <color indexed="8"/>
        <rFont val="標楷體"/>
        <family val="4"/>
        <charset val="136"/>
      </rPr>
      <t>.赴大陸地區類別依下列類型分列以代號填寫：(1)考察、(2)視察、(3)訪問、(4)開會、(5)談判、(6)進修、(7)研究及</t>
    </r>
    <phoneticPr fontId="2" type="noConversion"/>
  </si>
  <si>
    <r>
      <t xml:space="preserve">  　</t>
    </r>
    <r>
      <rPr>
        <sz val="12"/>
        <color indexed="9"/>
        <rFont val="標楷體"/>
        <family val="4"/>
        <charset val="136"/>
      </rPr>
      <t>☉</t>
    </r>
    <r>
      <rPr>
        <u/>
        <sz val="12"/>
        <color indexed="18"/>
        <rFont val="標楷體"/>
        <family val="4"/>
        <charset val="136"/>
      </rPr>
      <t>5</t>
    </r>
    <r>
      <rPr>
        <sz val="12"/>
        <rFont val="標楷體"/>
        <family val="4"/>
        <charset val="136"/>
      </rPr>
      <t>.</t>
    </r>
    <r>
      <rPr>
        <sz val="12"/>
        <color indexed="8"/>
        <rFont val="標楷體"/>
        <family val="4"/>
        <charset val="136"/>
      </rPr>
      <t>赴大陸地區人員為其他機關、學校、團體之人員者，</t>
    </r>
    <r>
      <rPr>
        <sz val="12"/>
        <rFont val="標楷體"/>
        <family val="4"/>
        <charset val="136"/>
      </rPr>
      <t>「服務單位（部門）及職稱」欄之服務單位請填原服務機關、學校或團</t>
    </r>
    <phoneticPr fontId="2" type="noConversion"/>
  </si>
  <si>
    <r>
      <t>　　　</t>
    </r>
    <r>
      <rPr>
        <u/>
        <sz val="12"/>
        <color indexed="18"/>
        <rFont val="標楷體"/>
        <family val="4"/>
        <charset val="136"/>
      </rPr>
      <t>4</t>
    </r>
    <r>
      <rPr>
        <sz val="12"/>
        <rFont val="標楷體"/>
        <family val="4"/>
        <charset val="136"/>
      </rPr>
      <t>.赴大陸地區計畫應按年度別逐項填列，並將同年度、同工作計畫、同二級用途別數額結一小計，再將各小計相加結一年度</t>
    </r>
    <phoneticPr fontId="2" type="noConversion"/>
  </si>
  <si>
    <r>
      <t>　　　3.</t>
    </r>
    <r>
      <rPr>
        <u/>
        <sz val="12"/>
        <color indexed="18"/>
        <rFont val="標楷體"/>
        <family val="4"/>
        <charset val="136"/>
      </rPr>
      <t>各機關派員赴大陸地區計畫除上述以總數填列外，均應依預算書所列赴大陸地區計畫項目逐一填列，如有奉核定變更者，</t>
    </r>
    <phoneticPr fontId="2" type="noConversion"/>
  </si>
  <si>
    <r>
      <t xml:space="preserve">        須按變更後</t>
    </r>
    <r>
      <rPr>
        <u/>
        <sz val="12"/>
        <color indexed="18"/>
        <rFont val="標楷體"/>
        <family val="4"/>
        <charset val="136"/>
      </rPr>
      <t xml:space="preserve">計畫項目填列；因故未執行、需變更計畫或臨時派員赴大陸地區者，應於備註欄述明。 </t>
    </r>
    <phoneticPr fontId="2" type="noConversion"/>
  </si>
  <si>
    <t>經濟部中</t>
    <phoneticPr fontId="2" type="noConversion"/>
  </si>
  <si>
    <t>小企業處</t>
    <phoneticPr fontId="2" type="noConversion"/>
  </si>
  <si>
    <t>赴大陸地區類別</t>
    <phoneticPr fontId="2" type="noConversion"/>
  </si>
  <si>
    <t>赴大陸地區人員</t>
    <phoneticPr fontId="1" type="noConversion"/>
  </si>
  <si>
    <t>政策組</t>
    <phoneticPr fontId="1" type="noConversion"/>
  </si>
  <si>
    <t>芬蘭</t>
    <phoneticPr fontId="1" type="noConversion"/>
  </si>
  <si>
    <t>赫爾辛基</t>
    <phoneticPr fontId="1" type="noConversion"/>
  </si>
  <si>
    <t>謝戎峰</t>
    <phoneticPr fontId="1" type="noConversion"/>
  </si>
  <si>
    <t>中小企業處處長</t>
    <phoneticPr fontId="1" type="noConversion"/>
  </si>
  <si>
    <t>吳明機</t>
    <phoneticPr fontId="1" type="noConversion"/>
  </si>
  <si>
    <t>政策組
劉克璋</t>
    <phoneticPr fontId="1" type="noConversion"/>
  </si>
  <si>
    <t>單位：新臺幣元</t>
    <phoneticPr fontId="2" type="noConversion"/>
  </si>
  <si>
    <t>工作計畫</t>
    <phoneticPr fontId="2" type="noConversion"/>
  </si>
  <si>
    <t>預算(保留)
金額</t>
    <phoneticPr fontId="2" type="noConversion"/>
  </si>
  <si>
    <t>工作計畫</t>
    <phoneticPr fontId="2" type="noConversion"/>
  </si>
  <si>
    <t>起迄日期</t>
    <phoneticPr fontId="1" type="noConversion"/>
  </si>
  <si>
    <t>服務單位(部門)及職稱</t>
    <phoneticPr fontId="2" type="noConversion"/>
  </si>
  <si>
    <t>應日臺交流協會邀請訪日案</t>
    <phoneticPr fontId="1" type="noConversion"/>
  </si>
  <si>
    <t>中小企業處前處長、經營輔導組科員</t>
    <phoneticPr fontId="1" type="noConversion"/>
  </si>
  <si>
    <t>1.105.12.26簽奉經濟部核定。
2.本項係新增業務，由國外旅費賸餘數勻支辦理。</t>
    <phoneticPr fontId="1" type="noConversion"/>
  </si>
  <si>
    <t>出席一村一特產OTOP(OVOP)國際年會</t>
    <phoneticPr fontId="1" type="noConversion"/>
  </si>
  <si>
    <t>中小企業處副處長、經營輔導組專員</t>
    <phoneticPr fontId="1" type="noConversion"/>
  </si>
  <si>
    <t>1.106.09.13簽奉經濟部核定。
2.本項係新增業務，由變更「出席一村一特產OTOP(OVOP)國際年會」經費及國外旅費賸餘數勻支辦理。</t>
    <phoneticPr fontId="1" type="noConversion"/>
  </si>
  <si>
    <t>率30名女性企業家領導力班學員泰國參訪</t>
    <phoneticPr fontId="1" type="noConversion"/>
  </si>
  <si>
    <t>中小企業處創業育成組專員</t>
    <phoneticPr fontId="1" type="noConversion"/>
  </si>
  <si>
    <t>創業聯合國高峰會(Startup Nations Summit,SNS)</t>
    <phoneticPr fontId="1" type="noConversion"/>
  </si>
  <si>
    <t>荷蘭</t>
    <phoneticPr fontId="1" type="noConversion"/>
  </si>
  <si>
    <t>海牙</t>
    <phoneticPr fontId="1" type="noConversion"/>
  </si>
  <si>
    <t>芬蘭</t>
    <phoneticPr fontId="1" type="noConversion"/>
  </si>
  <si>
    <t>愛沙尼亞</t>
    <phoneticPr fontId="1" type="noConversion"/>
  </si>
  <si>
    <t>塔林</t>
    <phoneticPr fontId="1" type="noConversion"/>
  </si>
  <si>
    <t>中小企業處創業育成組組長</t>
    <phoneticPr fontId="1" type="noConversion"/>
  </si>
  <si>
    <t>106.11.20簽奉經濟部核定。</t>
    <phoneticPr fontId="1" type="noConversion"/>
  </si>
  <si>
    <t>台灣中小企業新南向合作考察團</t>
    <phoneticPr fontId="1" type="noConversion"/>
  </si>
  <si>
    <t>中小企業處知識資訊組組長</t>
    <phoneticPr fontId="1" type="noConversion"/>
  </si>
  <si>
    <t>1.106.12.08簽奉經濟部核定。
2.本項係新增業務，由大陸地區旅費勻支辦理。</t>
    <phoneticPr fontId="1" type="noConversion"/>
  </si>
  <si>
    <t>106.07.31簽奉經濟部核定。</t>
    <phoneticPr fontId="1" type="noConversion"/>
  </si>
  <si>
    <t>智慧城鄉區域創新訪日團</t>
    <phoneticPr fontId="1" type="noConversion"/>
  </si>
  <si>
    <t>臺泰產業跨域創新交流團</t>
    <phoneticPr fontId="1" type="noConversion"/>
  </si>
  <si>
    <t>106.10.11簽奉經濟部核定。</t>
    <phoneticPr fontId="1" type="noConversion"/>
  </si>
  <si>
    <t>中小企業處政策規劃組組長、政策規劃組技正</t>
    <phoneticPr fontId="1" type="noConversion"/>
  </si>
  <si>
    <t>106.10.27簽奉經濟部核定。</t>
    <phoneticPr fontId="1" type="noConversion"/>
  </si>
  <si>
    <t>第16屆臺星(新加坡)部長級經技合作會議</t>
    <phoneticPr fontId="1" type="noConversion"/>
  </si>
  <si>
    <t>林美雪、楊佳憲、楊鈞涵</t>
    <phoneticPr fontId="1" type="noConversion"/>
  </si>
  <si>
    <t>1.106年度預算內出國計畫。
2.106.07.19簽奉本處核定。
3.無須提出報告：本項係配合本部工業局舉辦雙邊高峰論壇及產業合作會議派員出席，出國報告係由經濟部工業局統一彙整各單位資料後提報。</t>
    <phoneticPr fontId="1" type="noConversion"/>
  </si>
  <si>
    <t>1.106.03.10簽奉經濟部核定。
2.本項係新增業務，由國外旅費賸餘數勻支辦理。
3.無須提出報告：本項係配合本部工業局參與亞洲生產力組織(APO)第59屆理事會議派員出席，出國報告係由經濟部工業局統一彙整各單位資料後提報。</t>
    <phoneticPr fontId="1" type="noConversion"/>
  </si>
  <si>
    <t>1.106年度預算內出國計畫。
2.106.10.06簽奉經濟部核定。
3.由大陸地區旅費勻支辦理。</t>
    <phoneticPr fontId="1" type="noConversion"/>
  </si>
  <si>
    <t>1.106年度預算內出國計畫。
2.106.04.07簽奉本處核定。
3.無須提出報告：本項係配合本部召開雙邊經貿會議派員出席，出國報告係由經濟部國際合作處統一彙整各單位資料後提報。</t>
    <phoneticPr fontId="1" type="noConversion"/>
  </si>
  <si>
    <t>1.106.11.21簽奉經濟部核定。
2.本項係新增業務，由大陸地區旅費勻支辦理。
3.無須提出報告：本項係配合本部召開雙邊經貿會議派員出席，出國報告係由經濟部國際合作處統一彙整各單位資料後提報。</t>
    <phoneticPr fontId="1" type="noConversion"/>
  </si>
  <si>
    <t>代收款(行政院科發基金)-106年度推動我國創新創業掌握數位商機計畫</t>
    <phoneticPr fontId="1" type="noConversion"/>
  </si>
  <si>
    <t>2017芬蘭SLUSH新創活動及荷蘭、愛沙尼亞等國辦理招商工作</t>
    <phoneticPr fontId="1" type="noConversion"/>
  </si>
  <si>
    <t>出席兩岸經濟合作委員會及中小企業合作工作小組相關會議</t>
    <phoneticPr fontId="1" type="noConversion"/>
  </si>
  <si>
    <t>「2017臺灣形象展」及「臺菲中小企業交流分享會」</t>
    <phoneticPr fontId="1" type="noConversion"/>
  </si>
  <si>
    <t>1.106年度預算內出國計畫。
2.本年度國際年會因無主辦國家故未召開。
3.經簽奉核可變更至「2017臺灣形象展」及「臺菲中小企業交流分享會」支應。</t>
    <phoneticPr fontId="1" type="noConversion"/>
  </si>
  <si>
    <t>1.106.09.14簽奉經濟部核定。
2.本項係新增業務，由國外旅費賸餘數22,874元及大陸地區旅費12,111元勻支辦理。</t>
    <phoneticPr fontId="1" type="noConversion"/>
  </si>
  <si>
    <t>1.106年度預算內赴大陸地區計畫。
2.本年度會議因故未召開。
3.預算487,000元，勻支445,648元至國外旅費。</t>
    <phoneticPr fontId="1" type="noConversion"/>
  </si>
  <si>
    <t xml:space="preserve">107年度                        </t>
    <phoneticPr fontId="2" type="noConversion"/>
  </si>
  <si>
    <t>赴大陸地區類別</t>
    <phoneticPr fontId="2" type="noConversion"/>
  </si>
  <si>
    <t>年度別</t>
    <phoneticPr fontId="2" type="noConversion"/>
  </si>
  <si>
    <t>出席兩岸中小企業相關會議</t>
    <phoneticPr fontId="1" type="noConversion"/>
  </si>
  <si>
    <t xml:space="preserve">107年度                        </t>
    <phoneticPr fontId="2" type="noConversion"/>
  </si>
  <si>
    <t>馬來西亞</t>
    <phoneticPr fontId="1" type="noConversion"/>
  </si>
  <si>
    <t>吉隆坡</t>
    <phoneticPr fontId="1" type="noConversion"/>
  </si>
  <si>
    <t>楊鈞涵、陳冠廷</t>
    <phoneticPr fontId="1" type="noConversion"/>
  </si>
  <si>
    <t>年度別</t>
    <phoneticPr fontId="2" type="noConversion"/>
  </si>
  <si>
    <t>出國類別</t>
    <phoneticPr fontId="2" type="noConversion"/>
  </si>
  <si>
    <t>新南向國家商機拓展團</t>
    <phoneticPr fontId="1" type="noConversion"/>
  </si>
  <si>
    <t>中小企業處副處長、知識資訊組技士</t>
    <phoneticPr fontId="1" type="noConversion"/>
  </si>
  <si>
    <t>胡貝蒂、彭政傑</t>
    <phoneticPr fontId="1" type="noConversion"/>
  </si>
  <si>
    <t>1.107年度預算內出國計畫。
2.107.04.12簽奉經濟部核定。</t>
    <phoneticPr fontId="1" type="noConversion"/>
  </si>
  <si>
    <t>資訊組
彭政傑</t>
    <phoneticPr fontId="1" type="noConversion"/>
  </si>
  <si>
    <t>107.08.29
│
107.09.01</t>
    <phoneticPr fontId="1" type="noConversion"/>
  </si>
  <si>
    <t>107.04.23
│
107.04.27</t>
    <phoneticPr fontId="1" type="noConversion"/>
  </si>
  <si>
    <t>107.08.27
│
107.08.31</t>
    <phoneticPr fontId="1" type="noConversion"/>
  </si>
  <si>
    <t>印度</t>
    <phoneticPr fontId="1" type="noConversion"/>
  </si>
  <si>
    <t>新德里</t>
    <phoneticPr fontId="1" type="noConversion"/>
  </si>
  <si>
    <t>陳冠廷</t>
    <phoneticPr fontId="1" type="noConversion"/>
  </si>
  <si>
    <t>中小企業處政策規劃組科員</t>
    <phoneticPr fontId="1" type="noConversion"/>
  </si>
  <si>
    <t>輔導組
薛凱帆</t>
    <phoneticPr fontId="1" type="noConversion"/>
  </si>
  <si>
    <t>107.10.21
│
107.10.24</t>
    <phoneticPr fontId="1" type="noConversion"/>
  </si>
  <si>
    <t>新加坡</t>
    <phoneticPr fontId="1" type="noConversion"/>
  </si>
  <si>
    <t>中小企業處副處長、經營輔導組技士</t>
    <phoneticPr fontId="1" type="noConversion"/>
  </si>
  <si>
    <t>蘇文玲、薛凱帆</t>
    <phoneticPr fontId="1" type="noConversion"/>
  </si>
  <si>
    <t>中小企業處主任秘書、政策規劃組簡任技正、政策規劃組科長、政策規劃組稽核</t>
    <phoneticPr fontId="1" type="noConversion"/>
  </si>
  <si>
    <t>陳國樑、楊正名、曾馨儀、楊鈞涵</t>
    <phoneticPr fontId="1" type="noConversion"/>
  </si>
  <si>
    <t>代收款(行政院科發基金)-106年度推動產業創新應用服務實證計畫</t>
    <phoneticPr fontId="1" type="noConversion"/>
  </si>
  <si>
    <t>臺日中小企業創新合作考察團</t>
    <phoneticPr fontId="1" type="noConversion"/>
  </si>
  <si>
    <t>代收款(行政院科發基金)-106年度中小企業行動支付普及推升計畫</t>
    <phoneticPr fontId="1" type="noConversion"/>
  </si>
  <si>
    <t>神戶、東京</t>
    <phoneticPr fontId="1" type="noConversion"/>
  </si>
  <si>
    <t>陳國樑、程道琳</t>
    <phoneticPr fontId="1" type="noConversion"/>
  </si>
  <si>
    <t>107.03.06簽奉經濟部核定。</t>
    <phoneticPr fontId="1" type="noConversion"/>
  </si>
  <si>
    <t>知識組
林佳欣</t>
    <phoneticPr fontId="1" type="noConversion"/>
  </si>
  <si>
    <t>107.05.21
│
107.05.25</t>
    <phoneticPr fontId="1" type="noConversion"/>
  </si>
  <si>
    <t>日本</t>
    <phoneticPr fontId="1" type="noConversion"/>
  </si>
  <si>
    <t>東京</t>
    <phoneticPr fontId="1" type="noConversion"/>
  </si>
  <si>
    <t>中小企業處知識資訊組副組長、知識資訊組技正、經營輔導組編審</t>
    <phoneticPr fontId="1" type="noConversion"/>
  </si>
  <si>
    <t>郭宇、陳碧紅、李重慶</t>
    <phoneticPr fontId="1" type="noConversion"/>
  </si>
  <si>
    <t>107.05.04簽奉經濟部核定。</t>
    <phoneticPr fontId="1" type="noConversion"/>
  </si>
  <si>
    <t>臺日中小企業地域創新發展考察團</t>
    <phoneticPr fontId="1" type="noConversion"/>
  </si>
  <si>
    <t>吳明機、程道琳</t>
    <phoneticPr fontId="1" type="noConversion"/>
  </si>
  <si>
    <t>劉克璋、周玉涵</t>
    <phoneticPr fontId="1" type="noConversion"/>
  </si>
  <si>
    <t>中小企業處政策規劃組技正、經營輔導組專員</t>
    <phoneticPr fontId="1" type="noConversion"/>
  </si>
  <si>
    <t>107.07.11簽奉經濟部核定。</t>
    <phoneticPr fontId="1" type="noConversion"/>
  </si>
  <si>
    <t>宿霧</t>
    <phoneticPr fontId="1" type="noConversion"/>
  </si>
  <si>
    <t>創育組
陳筱雯</t>
    <phoneticPr fontId="1" type="noConversion"/>
  </si>
  <si>
    <t>代收款(行政院科發基金)-106年度社會創新實驗中心推動計畫</t>
    <phoneticPr fontId="1" type="noConversion"/>
  </si>
  <si>
    <t>107.10.21
│
107.10.27</t>
    <phoneticPr fontId="1" type="noConversion"/>
  </si>
  <si>
    <t>美國</t>
    <phoneticPr fontId="1" type="noConversion"/>
  </si>
  <si>
    <t>華盛頓</t>
    <phoneticPr fontId="1" type="noConversion"/>
  </si>
  <si>
    <t>中小企業處創業育成組科長</t>
    <phoneticPr fontId="1" type="noConversion"/>
  </si>
  <si>
    <t>張淑茹</t>
    <phoneticPr fontId="1" type="noConversion"/>
  </si>
  <si>
    <t>107.10.17簽奉經濟部核定。</t>
    <phoneticPr fontId="1" type="noConversion"/>
  </si>
  <si>
    <t>代收款(行政院科發基金)-107年度先進產業策略性落實先導計畫</t>
    <phoneticPr fontId="1" type="noConversion"/>
  </si>
  <si>
    <t>107.11.04
│
107.11.10</t>
    <phoneticPr fontId="1" type="noConversion"/>
  </si>
  <si>
    <t>舊金山</t>
    <phoneticPr fontId="1" type="noConversion"/>
  </si>
  <si>
    <t>中小企業處創業育成組組長</t>
    <phoneticPr fontId="1" type="noConversion"/>
  </si>
  <si>
    <t>謝戎峰</t>
    <phoneticPr fontId="1" type="noConversion"/>
  </si>
  <si>
    <t>中小企業處副處長</t>
    <phoneticPr fontId="1" type="noConversion"/>
  </si>
  <si>
    <t>胡貝蒂</t>
    <phoneticPr fontId="1" type="noConversion"/>
  </si>
  <si>
    <t>參訪以色列加速器及創新創業相關單位，辦理招商並建立合作</t>
    <phoneticPr fontId="1" type="noConversion"/>
  </si>
  <si>
    <t>107.10.27
│
107.11.03</t>
    <phoneticPr fontId="1" type="noConversion"/>
  </si>
  <si>
    <t>以色列</t>
    <phoneticPr fontId="1" type="noConversion"/>
  </si>
  <si>
    <t>創育組
溫善鈞</t>
    <phoneticPr fontId="1" type="noConversion"/>
  </si>
  <si>
    <t>創育組
蔡琪玲</t>
    <phoneticPr fontId="1" type="noConversion"/>
  </si>
  <si>
    <t>107.09.08
│
107.09.16</t>
    <phoneticPr fontId="1" type="noConversion"/>
  </si>
  <si>
    <t>英國</t>
    <phoneticPr fontId="1" type="noConversion"/>
  </si>
  <si>
    <t>愛丁堡</t>
    <phoneticPr fontId="1" type="noConversion"/>
  </si>
  <si>
    <t>胡貝蒂、鍾宜珊</t>
    <phoneticPr fontId="1" type="noConversion"/>
  </si>
  <si>
    <t>107.07.10簽奉經濟部核定。</t>
    <phoneticPr fontId="1" type="noConversion"/>
  </si>
  <si>
    <t>代收款(行政院科發基金)-106年度社會創新實驗中心推動計畫</t>
    <phoneticPr fontId="1" type="noConversion"/>
  </si>
  <si>
    <t>2018年社會企業世界論壇(SEWF)</t>
    <phoneticPr fontId="1" type="noConversion"/>
  </si>
  <si>
    <t>創育組
鍾宜珊</t>
    <phoneticPr fontId="1" type="noConversion"/>
  </si>
  <si>
    <t>107.10.26簽奉經濟部核定。</t>
    <phoneticPr fontId="1" type="noConversion"/>
  </si>
  <si>
    <t>107.10.21
│
107.10.26</t>
    <phoneticPr fontId="1" type="noConversion"/>
  </si>
  <si>
    <t>107.11.11
│
107.11.16</t>
    <phoneticPr fontId="1" type="noConversion"/>
  </si>
  <si>
    <t>日本</t>
    <phoneticPr fontId="1" type="noConversion"/>
  </si>
  <si>
    <t>名古屋、東京</t>
    <phoneticPr fontId="1" type="noConversion"/>
  </si>
  <si>
    <t>吳明機、程道琳</t>
    <phoneticPr fontId="1" type="noConversion"/>
  </si>
  <si>
    <t>中小企業處主任秘書、政策規劃組組長</t>
    <phoneticPr fontId="1" type="noConversion"/>
  </si>
  <si>
    <t>赴日拜訪中小企業廳及重要產業機構等洽商合作</t>
    <phoneticPr fontId="1" type="noConversion"/>
  </si>
  <si>
    <t>政策組
游雅涵</t>
    <phoneticPr fontId="1" type="noConversion"/>
  </si>
  <si>
    <t>創育組
吳政慶</t>
    <phoneticPr fontId="1" type="noConversion"/>
  </si>
  <si>
    <t>107.11.13
│
107.11.18</t>
    <phoneticPr fontId="1" type="noConversion"/>
  </si>
  <si>
    <t>107.11.15
│
107.11.18</t>
    <phoneticPr fontId="1" type="noConversion"/>
  </si>
  <si>
    <t>印尼</t>
    <phoneticPr fontId="1" type="noConversion"/>
  </si>
  <si>
    <t>泗水</t>
    <phoneticPr fontId="1" type="noConversion"/>
  </si>
  <si>
    <t>中小企業處政策規劃組稽核、政策規劃組科員</t>
    <phoneticPr fontId="1" type="noConversion"/>
  </si>
  <si>
    <t>楊佳憲</t>
    <phoneticPr fontId="1" type="noConversion"/>
  </si>
  <si>
    <t>107.10.24簽奉經濟部核定。</t>
    <phoneticPr fontId="1" type="noConversion"/>
  </si>
  <si>
    <t>107.11.09簽奉經濟部核定。</t>
    <phoneticPr fontId="1" type="noConversion"/>
  </si>
  <si>
    <t>創育組
張甯鈞</t>
    <phoneticPr fontId="1" type="noConversion"/>
  </si>
  <si>
    <t>為協助台灣創新創業團隊打開歐盟市場知名度及爭取創投資源，赴芬蘭赫爾辛基參與Slush活動，並赴英國倫敦與當地創新創業機構及加速器進行鏈結</t>
    <phoneticPr fontId="1" type="noConversion"/>
  </si>
  <si>
    <t>107.12.02
│
107.12.08</t>
    <phoneticPr fontId="1" type="noConversion"/>
  </si>
  <si>
    <t>芬蘭</t>
    <phoneticPr fontId="1" type="noConversion"/>
  </si>
  <si>
    <t>赫爾辛基</t>
    <phoneticPr fontId="1" type="noConversion"/>
  </si>
  <si>
    <t>英國</t>
    <phoneticPr fontId="1" type="noConversion"/>
  </si>
  <si>
    <t>倫敦</t>
    <phoneticPr fontId="1" type="noConversion"/>
  </si>
  <si>
    <t>中小企業處副處長</t>
    <phoneticPr fontId="1" type="noConversion"/>
  </si>
  <si>
    <t>中小企業處副處長、創業育成組專員</t>
    <phoneticPr fontId="1" type="noConversion"/>
  </si>
  <si>
    <t>中小企業處副處長、創業育成組科長</t>
    <phoneticPr fontId="1" type="noConversion"/>
  </si>
  <si>
    <t>胡貝蒂、陳怡君</t>
    <phoneticPr fontId="1" type="noConversion"/>
  </si>
  <si>
    <t>107.11.21簽奉經濟部核定。</t>
    <phoneticPr fontId="1" type="noConversion"/>
  </si>
  <si>
    <t>1.107年度預算內赴大陸地區計畫。
2.本年度會議因故未召開。
3.原預算343,000元，勻支251,910元至國外旅費。</t>
    <phoneticPr fontId="1" type="noConversion"/>
  </si>
  <si>
    <t>說明：1.凡在本年度執行之赴大陸地區計畫（含本年度預算及以前年度保留款），包括以補助費（由受補助機關填列）及委辦費</t>
    <phoneticPr fontId="2" type="noConversion"/>
  </si>
  <si>
    <t xml:space="preserve">        （由委辦機關填列）等支應，均應填列本表；2 個以上機關共同辦理之赴大陸地區計畫，應由經費來源機關填列。</t>
    <phoneticPr fontId="1" type="noConversion"/>
  </si>
  <si>
    <t xml:space="preserve">        須按變更後計畫項目填列；因故未執行、需變更計畫或臨時派員赴大陸地區者，應於備註欄述明。</t>
    <phoneticPr fontId="2" type="noConversion"/>
  </si>
  <si>
    <t xml:space="preserve">        合計。</t>
    <phoneticPr fontId="2" type="noConversion"/>
  </si>
  <si>
    <t xml:space="preserve">        備註欄述明勻支之科目及金額。</t>
    <phoneticPr fontId="2" type="noConversion"/>
  </si>
  <si>
    <t>　　  8.表「地點」欄，應依實際地點詳細填列。</t>
    <phoneticPr fontId="2" type="noConversion"/>
  </si>
  <si>
    <t xml:space="preserve">        團體名稱；為個人者，「服務單位（部門）及職稱」欄免填。</t>
    <phoneticPr fontId="1" type="noConversion"/>
  </si>
  <si>
    <t>　　　2.本表下列赴大陸地區計畫旅費以總數填列：</t>
    <phoneticPr fontId="2" type="noConversion"/>
  </si>
  <si>
    <t xml:space="preserve">        (1)立法委員、監察委員及考試委員等赴大陸地區考察計畫。</t>
    <phoneticPr fontId="2" type="noConversion"/>
  </si>
  <si>
    <t xml:space="preserve">        (2)選送公務人員專題研究赴大陸地區計畫。</t>
    <phoneticPr fontId="2" type="noConversion"/>
  </si>
  <si>
    <t>　　　3.各機關派員赴大陸地區計畫除上述以總數填列外，均應依預算書所列赴大陸地區計畫項目逐一填列，如有奉核定變更者，</t>
    <phoneticPr fontId="2" type="noConversion"/>
  </si>
  <si>
    <t>　　　4.赴大陸地區計畫應按年度別逐項填列，並將同年度、同工作計畫、同二級用途別數額結一小計，再將各小計相加結一年度</t>
    <phoneticPr fontId="2" type="noConversion"/>
  </si>
  <si>
    <t xml:space="preserve">  　  5.赴大陸地區旅費若有自其他科目勻支情形者，「用途別科目（二級）」欄位係填列原預算數（含追加減）之科目，並應於</t>
    <phoneticPr fontId="2" type="noConversion"/>
  </si>
  <si>
    <t>　　  6.「預算（保留）金額」欄位需與當年度預算數（含追加減）或以前年度保留數金額一致。</t>
    <phoneticPr fontId="2" type="noConversion"/>
  </si>
  <si>
    <t xml:space="preserve">      7.大陸地區類別依下列類型分列以代號填寫：(1)考察、(2)視察、(3)訪問、(4)開會、(5)談判、(6)進修、(7)研究及(8)實</t>
    <phoneticPr fontId="2" type="noConversion"/>
  </si>
  <si>
    <t xml:space="preserve">      9.赴大陸地區人員為其他機關、學校、團體之人員者，「服務單位（部門）及職稱」欄之服務單位請填原服務機關、學校或</t>
    <phoneticPr fontId="2" type="noConversion"/>
  </si>
  <si>
    <t xml:space="preserve">        習等8類。</t>
    <phoneticPr fontId="1" type="noConversion"/>
  </si>
  <si>
    <t>政策組
陳冠廷</t>
    <phoneticPr fontId="1" type="noConversion"/>
  </si>
  <si>
    <t>中小企業處前處長、政策規劃組組長</t>
    <phoneticPr fontId="1" type="noConversion"/>
  </si>
  <si>
    <t>新加坡高島屋台灣週展售活動</t>
    <phoneticPr fontId="1" type="noConversion"/>
  </si>
  <si>
    <t>1.107.08.08簽奉經濟部核定。
2.本項係新增業務，由國外旅費賸餘數支應。</t>
    <phoneticPr fontId="1" type="noConversion"/>
  </si>
  <si>
    <t>福岡、鹿兒島、沖繩(含久米島)</t>
    <phoneticPr fontId="1" type="noConversion"/>
  </si>
  <si>
    <t>中小企業處前處長、政策規劃組組長</t>
    <phoneticPr fontId="1" type="noConversion"/>
  </si>
  <si>
    <t>107.07.22
│
107.07.31</t>
    <phoneticPr fontId="1" type="noConversion"/>
  </si>
  <si>
    <t>107.07.22
│
107.07.29</t>
    <phoneticPr fontId="1" type="noConversion"/>
  </si>
  <si>
    <t>全球創業家研究與政策會議(GW October)暨建立臺美中小企業交流平臺</t>
    <phoneticPr fontId="1" type="noConversion"/>
  </si>
  <si>
    <t>台拉維夫</t>
    <phoneticPr fontId="1" type="noConversion"/>
  </si>
  <si>
    <t>中小企業處創業育成組副組長</t>
    <phoneticPr fontId="1" type="noConversion"/>
  </si>
  <si>
    <t>創業國家高峰會(Startup Nations Summit, SNS)</t>
    <phoneticPr fontId="1" type="noConversion"/>
  </si>
  <si>
    <t>為推廣「先進產業策略性落實計畫」，赴美國矽谷與當地相關機構、重要人士進行鏈結</t>
    <phoneticPr fontId="1" type="noConversion"/>
  </si>
  <si>
    <t>知識組</t>
    <phoneticPr fontId="1" type="noConversion"/>
  </si>
  <si>
    <t>說明：1.凡在本年度執行之出國計畫（含本年度預算及以前年度保留款），包括以工程管理費、補助費（由受補助機關填列）及委</t>
    <phoneticPr fontId="2" type="noConversion"/>
  </si>
  <si>
    <t xml:space="preserve">        辦費（由委辦機關填列）等支應出國費用者，均應填列本表；2 個以上機關共同辦理之出國計畫，應由經費來源機關填列。</t>
    <phoneticPr fontId="2" type="noConversion"/>
  </si>
  <si>
    <t xml:space="preserve">      2.本表下列出國計畫經費以總數填列：</t>
    <phoneticPr fontId="2" type="noConversion"/>
  </si>
  <si>
    <t>　　　   (1)立法委員、監察委員及考試委員等出國考察計畫。</t>
    <phoneticPr fontId="1" type="noConversion"/>
  </si>
  <si>
    <t>　　　   (2)駐外人員內外互調、返國述職、參加使節會議。</t>
    <phoneticPr fontId="1" type="noConversion"/>
  </si>
  <si>
    <t>　　　   (3)選送公務人員專題研究出國計畫。</t>
    <phoneticPr fontId="1" type="noConversion"/>
  </si>
  <si>
    <t xml:space="preserve">  　  3.各機關派員出國計畫除上述以總數填列外，均應依預算書所列出國計畫項目逐一填列，如有奉核定變更者，須按變更後出</t>
    <phoneticPr fontId="2" type="noConversion"/>
  </si>
  <si>
    <t xml:space="preserve">        國計畫項目填列；因故需變更計畫或臨時派員出國者，應於備註欄述明是否經相關機關核定。</t>
    <phoneticPr fontId="2" type="noConversion"/>
  </si>
  <si>
    <t xml:space="preserve">      4.本表所列出國計畫（不含大陸地區）應逐欄詳細填列實際地點及執行情形，其因故未執行者，應於備註欄述明原因。</t>
    <phoneticPr fontId="2" type="noConversion"/>
  </si>
  <si>
    <t xml:space="preserve">      5.出國計畫應按年度別逐項填列，並將同年度、同工作計畫、同二級用途別數額結一小計，再將各小計相加結一年度合計。</t>
    <phoneticPr fontId="2" type="noConversion"/>
  </si>
  <si>
    <t xml:space="preserve">      6.出國經費若有自其他科目勻支情形者，「用途別科目（二級）」欄係填列原預算數（含追加減預算）之科目，並應於備註</t>
    <phoneticPr fontId="2" type="noConversion"/>
  </si>
  <si>
    <t xml:space="preserve">        欄述明勻支之科目及金額。</t>
    <phoneticPr fontId="2" type="noConversion"/>
  </si>
  <si>
    <t xml:space="preserve">      7.「預算（保留）金額」欄應與本年度預算數（含追加減預算）或以前年度保留數金額一致。</t>
    <phoneticPr fontId="2" type="noConversion"/>
  </si>
  <si>
    <t xml:space="preserve">      8.出國類別依下列類型分列以代號填寫：(1)考察、(2)視察、(3)訪問、(4)開會、(5)談判、(6)進修、(7)研究及(8)實習等8類。</t>
    <phoneticPr fontId="2" type="noConversion"/>
  </si>
  <si>
    <t>　    9.出國人員為其他機關、學校、團體之人員者，「服務單位（部門）及職稱」欄之服務單位請填原服務機關、學校或團體名稱；</t>
    <phoneticPr fontId="2" type="noConversion"/>
  </si>
  <si>
    <t xml:space="preserve">        為個人者，「服務單位（部門）及職稱」欄免填。</t>
    <phoneticPr fontId="2" type="noConversion"/>
  </si>
  <si>
    <t>　    10.「報告提出日期」係指出國人員提出報告日，如不須提出報告者，應於備註欄註明「無須提出報告」及依據。</t>
    <phoneticPr fontId="2" type="noConversion"/>
  </si>
  <si>
    <t>　    11.以工程管理費、補助費或委辦費等支應出國費用者，應依「行政院及所屬各機關因公派員出國案件編審要點」第六點之規定，</t>
    <phoneticPr fontId="2" type="noConversion"/>
  </si>
  <si>
    <t xml:space="preserve">         於備註欄註明是否報經主管機關核定。</t>
    <phoneticPr fontId="1" type="noConversion"/>
  </si>
  <si>
    <t>1.107年度預算內出國計畫。
2.107.08.14簽奉經濟部核定。
3.無須提出報告：本項係配合本部工業局舉辦雙邊高峰論壇及派員出席，出國報告係由經濟部工業局統一彙整各單位資料後提報。</t>
    <phoneticPr fontId="1" type="noConversion"/>
  </si>
  <si>
    <t>政策組
陳冠廷</t>
    <phoneticPr fontId="1" type="noConversion"/>
  </si>
  <si>
    <t>「APEC中小企業O2O創新創業論壇」及「強化中小企業數位韌性國際培訓營」</t>
    <phoneticPr fontId="1" type="noConversion"/>
  </si>
  <si>
    <t>「2018臺灣印度產業鏈結高峰論壇」及「臺印度中小企業發展論壇聯合籌備工作會議」</t>
    <phoneticPr fontId="1" type="noConversion"/>
  </si>
  <si>
    <t>「APEC中小企業O2O創新創業國際論壇」及「APEC強化中小企業數位韌性國際培訓營」</t>
    <phoneticPr fontId="1" type="noConversion"/>
  </si>
  <si>
    <t>2018日本行動支付與智慧商務應用交流訪問團</t>
    <phoneticPr fontId="1" type="noConversion"/>
  </si>
  <si>
    <t>107.03.11
│
107.03.17</t>
    <phoneticPr fontId="1" type="noConversion"/>
  </si>
  <si>
    <t>代收款(行政院科發基金)-107年度鏈結GEN締造新南向新創合作商機計畫</t>
    <phoneticPr fontId="1" type="noConversion"/>
  </si>
  <si>
    <t>臺日中小企業地域創新發展考察團</t>
    <phoneticPr fontId="1" type="noConversion"/>
  </si>
  <si>
    <t>108.06.02
│
108.06.08</t>
    <phoneticPr fontId="1" type="noConversion"/>
  </si>
  <si>
    <t>108.04.15
│
108.04.19</t>
    <phoneticPr fontId="1" type="noConversion"/>
  </si>
  <si>
    <t>馬來西亞</t>
    <phoneticPr fontId="1" type="noConversion"/>
  </si>
  <si>
    <t>吉隆坡</t>
    <phoneticPr fontId="1" type="noConversion"/>
  </si>
  <si>
    <t>日本</t>
    <phoneticPr fontId="1" type="noConversion"/>
  </si>
  <si>
    <t>富山、沖繩</t>
    <phoneticPr fontId="1" type="noConversion"/>
  </si>
  <si>
    <t>108年度預算內出國計畫。</t>
    <phoneticPr fontId="1" type="noConversion"/>
  </si>
  <si>
    <t>政策組
游雅涵</t>
    <phoneticPr fontId="1" type="noConversion"/>
  </si>
  <si>
    <t>政策組
張家銘</t>
    <phoneticPr fontId="1" type="noConversion"/>
  </si>
  <si>
    <t>創育組
蔡琪玲</t>
    <phoneticPr fontId="1" type="noConversion"/>
  </si>
  <si>
    <t>108.02.20
│
108.02.28</t>
    <phoneticPr fontId="1" type="noConversion"/>
  </si>
  <si>
    <t>西班牙</t>
    <phoneticPr fontId="1" type="noConversion"/>
  </si>
  <si>
    <t>巴塞隆納</t>
    <phoneticPr fontId="1" type="noConversion"/>
  </si>
  <si>
    <t>中小企業處創業育成組專員</t>
    <phoneticPr fontId="1" type="noConversion"/>
  </si>
  <si>
    <t>蔡琪玲</t>
    <phoneticPr fontId="1" type="noConversion"/>
  </si>
  <si>
    <t>創育組
簡俊良</t>
    <phoneticPr fontId="1" type="noConversion"/>
  </si>
  <si>
    <t>美國</t>
    <phoneticPr fontId="1" type="noConversion"/>
  </si>
  <si>
    <t>奧斯汀</t>
    <phoneticPr fontId="1" type="noConversion"/>
  </si>
  <si>
    <t>108.02.23簽奉經濟部核定。</t>
    <phoneticPr fontId="1" type="noConversion"/>
  </si>
  <si>
    <t>2019年全球創業大會（Global Entrepreneurship Congress, GEC）</t>
    <phoneticPr fontId="1" type="noConversion"/>
  </si>
  <si>
    <t>2019年世界通訊大會(Mobile World Congress, MWC)</t>
    <phoneticPr fontId="1" type="noConversion"/>
  </si>
  <si>
    <t>2019 SXSW德州奧斯汀互動科技展</t>
    <phoneticPr fontId="1" type="noConversion"/>
  </si>
  <si>
    <t>108.03.09
│
108.03.16</t>
    <phoneticPr fontId="1" type="noConversion"/>
  </si>
  <si>
    <t>108.01.10簽奉經濟部核定。</t>
    <phoneticPr fontId="1" type="noConversion"/>
  </si>
  <si>
    <t>108.03.25簽奉經濟部核定。</t>
    <phoneticPr fontId="1" type="noConversion"/>
  </si>
  <si>
    <t>108.04.13
│
108.04.19</t>
    <phoneticPr fontId="1" type="noConversion"/>
  </si>
  <si>
    <t>巴林</t>
    <phoneticPr fontId="1" type="noConversion"/>
  </si>
  <si>
    <t>麥納瑪</t>
    <phoneticPr fontId="1" type="noConversion"/>
  </si>
  <si>
    <t>108.07.30
│
108.08.03</t>
    <phoneticPr fontId="1" type="noConversion"/>
  </si>
  <si>
    <t>泰國</t>
    <phoneticPr fontId="1" type="noConversion"/>
  </si>
  <si>
    <t>曼谷</t>
    <phoneticPr fontId="1" type="noConversion"/>
  </si>
  <si>
    <t>新加坡</t>
    <phoneticPr fontId="1" type="noConversion"/>
  </si>
  <si>
    <t>政策組
陳冠廷</t>
    <phoneticPr fontId="1" type="noConversion"/>
  </si>
  <si>
    <t>政策組
游雅涵</t>
    <phoneticPr fontId="1" type="noConversion"/>
  </si>
  <si>
    <t>108.10.27
│
108.11.01</t>
    <phoneticPr fontId="1" type="noConversion"/>
  </si>
  <si>
    <t>菲律賓</t>
    <phoneticPr fontId="1" type="noConversion"/>
  </si>
  <si>
    <t>馬尼拉</t>
    <phoneticPr fontId="1" type="noConversion"/>
  </si>
  <si>
    <t>中小企業處副處長</t>
    <phoneticPr fontId="1" type="noConversion"/>
  </si>
  <si>
    <t>108.09.29
│
108.10.06</t>
    <phoneticPr fontId="1" type="noConversion"/>
  </si>
  <si>
    <t>美國</t>
    <phoneticPr fontId="1" type="noConversion"/>
  </si>
  <si>
    <t>舊金山</t>
    <phoneticPr fontId="1" type="noConversion"/>
  </si>
  <si>
    <t>108.09.17簽奉經濟部核定。</t>
    <phoneticPr fontId="1" type="noConversion"/>
  </si>
  <si>
    <t>108.10.21
│
108.10.27</t>
    <phoneticPr fontId="1" type="noConversion"/>
  </si>
  <si>
    <t>雷世謙</t>
    <phoneticPr fontId="1" type="noConversion"/>
  </si>
  <si>
    <t>中小企業處創業育成組副組長</t>
    <phoneticPr fontId="1" type="noConversion"/>
  </si>
  <si>
    <t>游雅涵、張家銘</t>
    <phoneticPr fontId="1" type="noConversion"/>
  </si>
  <si>
    <t>陳國樑、張家銘</t>
    <phoneticPr fontId="1" type="noConversion"/>
  </si>
  <si>
    <t>胡貝蒂</t>
    <phoneticPr fontId="1" type="noConversion"/>
  </si>
  <si>
    <t>中小企業處副處長、政策規劃組科長、創業育成組技正、經營輔導組技士、政策規劃組技士</t>
    <phoneticPr fontId="1" type="noConversion"/>
  </si>
  <si>
    <t>中小企業處經營輔導組組長、政策規劃組科員、經營輔導組辦事員</t>
    <phoneticPr fontId="1" type="noConversion"/>
  </si>
  <si>
    <t>中小企業處主任秘書、政策規劃組辦事員</t>
    <phoneticPr fontId="1" type="noConversion"/>
  </si>
  <si>
    <t>中小企業處創業育成組副組長、創業育成組技士</t>
    <phoneticPr fontId="1" type="noConversion"/>
  </si>
  <si>
    <t>中小企業處副處長、創業育成組技正</t>
    <phoneticPr fontId="1" type="noConversion"/>
  </si>
  <si>
    <t>胡貝蒂、簡俊良</t>
    <phoneticPr fontId="1" type="noConversion"/>
  </si>
  <si>
    <t>「第44屆臺日經濟貿易會議」暨相關會議</t>
    <phoneticPr fontId="1" type="noConversion"/>
  </si>
  <si>
    <t>「第25屆臺菲(菲律賓)部長級經濟合作會議」及APEC中小企業論壇</t>
    <phoneticPr fontId="1" type="noConversion"/>
  </si>
  <si>
    <t>108.10.27
│
108.11.01</t>
    <phoneticPr fontId="1" type="noConversion"/>
  </si>
  <si>
    <t>日本</t>
    <phoneticPr fontId="1" type="noConversion"/>
  </si>
  <si>
    <t>東京</t>
    <phoneticPr fontId="1" type="noConversion"/>
  </si>
  <si>
    <t>中小企業處主任秘書、政策規劃組辦事員</t>
    <phoneticPr fontId="1" type="noConversion"/>
  </si>
  <si>
    <t>陳國樑、張家銘</t>
    <phoneticPr fontId="1" type="noConversion"/>
  </si>
  <si>
    <t>108.10.03簽奉經濟部核定。</t>
    <phoneticPr fontId="1" type="noConversion"/>
  </si>
  <si>
    <t>108.11.04
│
108.11.09</t>
    <phoneticPr fontId="1" type="noConversion"/>
  </si>
  <si>
    <t>中小企業處創業育成組科長、創業育成組技士</t>
    <phoneticPr fontId="1" type="noConversion"/>
  </si>
  <si>
    <t>陳怡君、吳政慶</t>
    <phoneticPr fontId="1" type="noConversion"/>
  </si>
  <si>
    <t>108.10.23簽奉經濟部核定。</t>
    <phoneticPr fontId="1" type="noConversion"/>
  </si>
  <si>
    <t>1.107年度預算內出國計畫。
2.107.09.03簽奉經濟部核定。</t>
    <phoneticPr fontId="1" type="noConversion"/>
  </si>
  <si>
    <t>赴芬蘭赫爾辛基參加Slush展會並鏈結當地創育機構與新創企業交流合作</t>
    <phoneticPr fontId="1" type="noConversion"/>
  </si>
  <si>
    <t>108.11.17
│
108.11.24</t>
    <phoneticPr fontId="1" type="noConversion"/>
  </si>
  <si>
    <t>中小企業處財務融通組專員、創業育成組科員</t>
    <phoneticPr fontId="1" type="noConversion"/>
  </si>
  <si>
    <t>謝佳娟、張甯鈞</t>
    <phoneticPr fontId="1" type="noConversion"/>
  </si>
  <si>
    <t>108.10.24簽奉經濟部核定。</t>
    <phoneticPr fontId="1" type="noConversion"/>
  </si>
  <si>
    <t>108.11.12簽奉經濟部核定。</t>
    <phoneticPr fontId="1" type="noConversion"/>
  </si>
  <si>
    <t>赴新加坡及馬來西亞拜訪海外潛在合作夥伴建立合作機制</t>
    <phoneticPr fontId="1" type="noConversion"/>
  </si>
  <si>
    <t>108.12.08
│
108.12.14</t>
    <phoneticPr fontId="1" type="noConversion"/>
  </si>
  <si>
    <t>新加坡</t>
    <phoneticPr fontId="1" type="noConversion"/>
  </si>
  <si>
    <t>馬來西亞</t>
    <phoneticPr fontId="1" type="noConversion"/>
  </si>
  <si>
    <t>吉隆坡</t>
    <phoneticPr fontId="1" type="noConversion"/>
  </si>
  <si>
    <t>中小企業處創業育成組技士</t>
    <phoneticPr fontId="1" type="noConversion"/>
  </si>
  <si>
    <t>吳駿欽</t>
    <phoneticPr fontId="1" type="noConversion"/>
  </si>
  <si>
    <t>108.12.04簽奉經濟部核定。</t>
    <phoneticPr fontId="1" type="noConversion"/>
  </si>
  <si>
    <t>1.108年度預算內出國計畫。
2.108.04.10簽奉經濟部核定。</t>
    <phoneticPr fontId="1" type="noConversion"/>
  </si>
  <si>
    <t>1.108.07.16簽奉經濟部核定。
2.本項係新增業務，由國外旅費賸餘數支應。</t>
    <phoneticPr fontId="1" type="noConversion"/>
  </si>
  <si>
    <t>1.107.11.06簽奉經濟部核定。
2.本項係新增業務，由大陸地區旅費勻支143,732元。</t>
    <phoneticPr fontId="1" type="noConversion"/>
  </si>
  <si>
    <t>1.107.10.05簽奉經濟部核定。
2.本項係新增業務，由國外旅費賸餘數支應，不足數108,178元由大陸地區旅費勻支。</t>
    <phoneticPr fontId="1" type="noConversion"/>
  </si>
  <si>
    <t>1.108年度預算內出國計畫，不足數184,725元由大陸地區旅費勻支。
2.108.10.15簽奉經濟部核定。</t>
    <phoneticPr fontId="1" type="noConversion"/>
  </si>
  <si>
    <t>中小企業處政策規劃組技士、政策規劃組辦事員</t>
    <phoneticPr fontId="1" type="noConversion"/>
  </si>
  <si>
    <t>1.108年度預算內赴大陸地區計畫。
2.本年度會議因故未召開。
3.原預算487,000元，勻支212,519元至國外旅費。</t>
    <phoneticPr fontId="1" type="noConversion"/>
  </si>
  <si>
    <t xml:space="preserve">      7.大陸地區類別依下列類型分列以代號填寫：(1)考察、(2)視察、(3)訪問、(4)開會、(5)談判、(6)進修、(7)研究、(8)實</t>
    <phoneticPr fontId="2" type="noConversion"/>
  </si>
  <si>
    <t xml:space="preserve">        習及(9)其他等9類。</t>
    <phoneticPr fontId="1" type="noConversion"/>
  </si>
  <si>
    <t>「APEC中小企業O2O創新創業國際論壇」、「馬臺經濟合作委員會－中小企業發展工作小組」會議及「馬臺中小企業商機媒合會」</t>
    <phoneticPr fontId="1" type="noConversion"/>
  </si>
  <si>
    <t>「APEC O2O創新創業國際論壇」、「APEC城鄉創新生態圈論壇」及「2019泰國市場通路拓展團」</t>
    <phoneticPr fontId="1" type="noConversion"/>
  </si>
  <si>
    <t>108.08.01
│
108.08.02</t>
    <phoneticPr fontId="1" type="noConversion"/>
  </si>
  <si>
    <t>第18屆臺星(新加坡)經濟合作會議</t>
    <phoneticPr fontId="1" type="noConversion"/>
  </si>
  <si>
    <t>蘇文玲、曾馨儀、鍾宜珊、薛凱帆、游雅涵</t>
    <phoneticPr fontId="1" type="noConversion"/>
  </si>
  <si>
    <t xml:space="preserve">      8.出國類別依下列類型分列以代號填寫：(1)考察、(2)視察、(3)訪問、(4)開會、(5)談判、(6)進修、(7)研究、(8)實習及(9)其他等9類。</t>
    <phoneticPr fontId="2" type="noConversion"/>
  </si>
  <si>
    <t>紐約、波士頓</t>
    <phoneticPr fontId="1" type="noConversion"/>
  </si>
  <si>
    <t>新創科技大會(TechCrunch Disrupt SF 2019)暨加速器參訪</t>
    <phoneticPr fontId="1" type="noConversion"/>
  </si>
  <si>
    <t>探勘日本新創生態圈發展及拓展計畫海外據點</t>
    <phoneticPr fontId="1" type="noConversion"/>
  </si>
  <si>
    <t>創育組
温善鈞</t>
  </si>
  <si>
    <t>創育組
温善鈞</t>
    <phoneticPr fontId="1" type="noConversion"/>
  </si>
  <si>
    <t>雷世謙、陳冠廷、蔣月玥</t>
    <phoneticPr fontId="1" type="noConversion"/>
  </si>
  <si>
    <t>楊佳憲、温善鈞</t>
    <phoneticPr fontId="1" type="noConversion"/>
  </si>
  <si>
    <t>中華民國</t>
    <phoneticPr fontId="2" type="noConversion"/>
  </si>
  <si>
    <t>經濟部中</t>
    <phoneticPr fontId="2" type="noConversion"/>
  </si>
  <si>
    <t>赴大陸地區計畫</t>
    <phoneticPr fontId="2" type="noConversion"/>
  </si>
  <si>
    <t>小企業處</t>
    <phoneticPr fontId="2" type="noConversion"/>
  </si>
  <si>
    <t>執行情形報告表</t>
    <phoneticPr fontId="2" type="noConversion"/>
  </si>
  <si>
    <t>108年度</t>
    <phoneticPr fontId="2" type="noConversion"/>
  </si>
  <si>
    <t>單位：新臺幣元</t>
    <phoneticPr fontId="2" type="noConversion"/>
  </si>
  <si>
    <t>行情形報告表</t>
    <phoneticPr fontId="2" type="noConversion"/>
  </si>
  <si>
    <t>1.108.07.31簽奉經濟部核定。
2.本項係新增業務，由國外旅費賸餘數支應，不足數27,794元由大陸地區旅費勻支。
3.無須提出報告：本項係配合本部國際合作處出席「第18屆臺星經濟合作會議」，出國報告由經濟部國際合作處統一提報。</t>
    <phoneticPr fontId="1" type="noConversion"/>
  </si>
  <si>
    <t>參加2019 Global Summit與參訪波士頓創新創業聚落與產業</t>
    <phoneticPr fontId="1" type="noConversion"/>
  </si>
  <si>
    <t>應付代收款(行政院科發基金)-107年度鏈結GEN締造新南向新創合作商機計畫</t>
  </si>
  <si>
    <t>應付代收款(行政院科發基金)-107年度先進產業策略性落實先導計畫</t>
  </si>
  <si>
    <t>109年度</t>
    <phoneticPr fontId="2" type="noConversion"/>
  </si>
  <si>
    <t>12.本表金額表達至元，角位四捨五入。</t>
    <phoneticPr fontId="1" type="noConversion"/>
  </si>
  <si>
    <t>出席中小企業相關國際會議</t>
    <phoneticPr fontId="1" type="noConversion"/>
  </si>
  <si>
    <t>出席一村一特產OTOP(OVOP)國際年會及行銷展售</t>
    <phoneticPr fontId="1" type="noConversion"/>
  </si>
  <si>
    <t>輔導組</t>
    <phoneticPr fontId="1" type="noConversion"/>
  </si>
  <si>
    <t>政策組</t>
    <phoneticPr fontId="1" type="noConversion"/>
  </si>
  <si>
    <t>109年度合計</t>
    <phoneticPr fontId="2" type="noConversion"/>
  </si>
  <si>
    <t>起訖
日期</t>
    <phoneticPr fontId="1" type="noConversion"/>
  </si>
  <si>
    <t>服務單位
(部門)及職稱</t>
    <phoneticPr fontId="2" type="noConversion"/>
  </si>
  <si>
    <t>報告提出日期</t>
    <phoneticPr fontId="1" type="noConversion"/>
  </si>
  <si>
    <t>建議項數</t>
    <phoneticPr fontId="2" type="noConversion"/>
  </si>
  <si>
    <t>已採行項數</t>
    <phoneticPr fontId="2" type="noConversion"/>
  </si>
  <si>
    <t>未採行項數</t>
    <phoneticPr fontId="2" type="noConversion"/>
  </si>
  <si>
    <t>研議中項數</t>
    <phoneticPr fontId="2" type="noConversion"/>
  </si>
  <si>
    <t>依據本部109年3月25日經人字第10903658670號函示略以，鑑於國際間COVID-19(武漢肺炎)疫情日益嚴峻，本部各單位、機關、非營業特種基金【含受本部補助或委辦之學術機構、財(社)團法人、公會或廠商】之因公奉派出國案件，自即日起至嚴重特殊傳染性肺炎中央流行疫情指揮中心解散之日止，均一律暫停辦理。</t>
    <phoneticPr fontId="1" type="noConversion"/>
  </si>
  <si>
    <t>110年度</t>
    <phoneticPr fontId="2" type="noConversion"/>
  </si>
  <si>
    <t>110年度合計</t>
    <phoneticPr fontId="2" type="noConversion"/>
  </si>
  <si>
    <t>出席一村一特產OTOP(OVOP)國際年會及行銷展售</t>
    <phoneticPr fontId="1" type="noConversion"/>
  </si>
  <si>
    <r>
      <rPr>
        <sz val="18"/>
        <rFont val="標楷體"/>
        <family val="4"/>
        <charset val="136"/>
      </rPr>
      <t>經費來源</t>
    </r>
  </si>
  <si>
    <r>
      <rPr>
        <sz val="18"/>
        <rFont val="標楷體"/>
        <family val="4"/>
        <charset val="136"/>
      </rPr>
      <t>出國類別</t>
    </r>
    <phoneticPr fontId="2" type="noConversion"/>
  </si>
  <si>
    <r>
      <rPr>
        <sz val="18"/>
        <rFont val="標楷體"/>
        <family val="4"/>
        <charset val="136"/>
      </rPr>
      <t>出國計畫名稱及內容簡述</t>
    </r>
    <phoneticPr fontId="2" type="noConversion"/>
  </si>
  <si>
    <r>
      <rPr>
        <sz val="18"/>
        <rFont val="標楷體"/>
        <family val="4"/>
        <charset val="136"/>
      </rPr>
      <t>起訖
日期</t>
    </r>
    <phoneticPr fontId="1" type="noConversion"/>
  </si>
  <si>
    <r>
      <rPr>
        <sz val="18"/>
        <rFont val="標楷體"/>
        <family val="4"/>
        <charset val="136"/>
      </rPr>
      <t>地點</t>
    </r>
    <phoneticPr fontId="2" type="noConversion"/>
  </si>
  <si>
    <r>
      <rPr>
        <sz val="18"/>
        <rFont val="標楷體"/>
        <family val="4"/>
        <charset val="136"/>
      </rPr>
      <t>出國人員</t>
    </r>
  </si>
  <si>
    <r>
      <rPr>
        <sz val="18"/>
        <rFont val="標楷體"/>
        <family val="4"/>
        <charset val="136"/>
      </rPr>
      <t>報告提出日期</t>
    </r>
    <phoneticPr fontId="1" type="noConversion"/>
  </si>
  <si>
    <r>
      <rPr>
        <sz val="18"/>
        <rFont val="標楷體"/>
        <family val="4"/>
        <charset val="136"/>
      </rPr>
      <t>報告建議採納情形</t>
    </r>
    <phoneticPr fontId="1" type="noConversion"/>
  </si>
  <si>
    <r>
      <rPr>
        <sz val="18"/>
        <rFont val="標楷體"/>
        <family val="4"/>
        <charset val="136"/>
      </rPr>
      <t>備</t>
    </r>
    <r>
      <rPr>
        <sz val="18"/>
        <rFont val="Arial"/>
        <family val="2"/>
      </rPr>
      <t xml:space="preserve">    </t>
    </r>
    <r>
      <rPr>
        <sz val="18"/>
        <rFont val="標楷體"/>
        <family val="4"/>
        <charset val="136"/>
      </rPr>
      <t>註</t>
    </r>
    <phoneticPr fontId="2" type="noConversion"/>
  </si>
  <si>
    <r>
      <rPr>
        <sz val="18"/>
        <rFont val="標楷體"/>
        <family val="4"/>
        <charset val="136"/>
      </rPr>
      <t>城市</t>
    </r>
    <phoneticPr fontId="2" type="noConversion"/>
  </si>
  <si>
    <r>
      <rPr>
        <sz val="18"/>
        <rFont val="標楷體"/>
        <family val="4"/>
        <charset val="136"/>
      </rPr>
      <t xml:space="preserve">服務單位
</t>
    </r>
    <r>
      <rPr>
        <sz val="18"/>
        <rFont val="Arial"/>
        <family val="2"/>
      </rPr>
      <t>(</t>
    </r>
    <r>
      <rPr>
        <sz val="18"/>
        <rFont val="標楷體"/>
        <family val="4"/>
        <charset val="136"/>
      </rPr>
      <t>部門</t>
    </r>
    <r>
      <rPr>
        <sz val="18"/>
        <rFont val="Arial"/>
        <family val="2"/>
      </rPr>
      <t>)</t>
    </r>
    <r>
      <rPr>
        <sz val="18"/>
        <rFont val="標楷體"/>
        <family val="4"/>
        <charset val="136"/>
      </rPr>
      <t>及職稱</t>
    </r>
    <phoneticPr fontId="2" type="noConversion"/>
  </si>
  <si>
    <r>
      <rPr>
        <sz val="18"/>
        <rFont val="標楷體"/>
        <family val="4"/>
        <charset val="136"/>
      </rPr>
      <t>姓名</t>
    </r>
    <phoneticPr fontId="2" type="noConversion"/>
  </si>
  <si>
    <r>
      <rPr>
        <sz val="18"/>
        <rFont val="標楷體"/>
        <family val="4"/>
        <charset val="136"/>
      </rPr>
      <t>年</t>
    </r>
  </si>
  <si>
    <r>
      <rPr>
        <sz val="18"/>
        <rFont val="標楷體"/>
        <family val="4"/>
        <charset val="136"/>
      </rPr>
      <t>月</t>
    </r>
  </si>
  <si>
    <r>
      <rPr>
        <sz val="18"/>
        <rFont val="標楷體"/>
        <family val="4"/>
        <charset val="136"/>
      </rPr>
      <t>日</t>
    </r>
  </si>
  <si>
    <r>
      <rPr>
        <sz val="18"/>
        <rFont val="標楷體"/>
        <family val="4"/>
        <charset val="136"/>
      </rPr>
      <t>建議項數</t>
    </r>
    <phoneticPr fontId="2" type="noConversion"/>
  </si>
  <si>
    <r>
      <rPr>
        <sz val="18"/>
        <rFont val="標楷體"/>
        <family val="4"/>
        <charset val="136"/>
      </rPr>
      <t>已採行項數</t>
    </r>
    <phoneticPr fontId="2" type="noConversion"/>
  </si>
  <si>
    <r>
      <rPr>
        <sz val="18"/>
        <rFont val="標楷體"/>
        <family val="4"/>
        <charset val="136"/>
      </rPr>
      <t>未採行項數</t>
    </r>
    <phoneticPr fontId="2" type="noConversion"/>
  </si>
  <si>
    <r>
      <rPr>
        <sz val="18"/>
        <rFont val="標楷體"/>
        <family val="4"/>
        <charset val="136"/>
      </rPr>
      <t>研議中項數</t>
    </r>
    <phoneticPr fontId="2" type="noConversion"/>
  </si>
  <si>
    <r>
      <rPr>
        <sz val="18"/>
        <rFont val="標楷體"/>
        <family val="4"/>
        <charset val="136"/>
      </rPr>
      <t>中小及新創
企業發展</t>
    </r>
    <phoneticPr fontId="1" type="noConversion"/>
  </si>
  <si>
    <r>
      <rPr>
        <sz val="18"/>
        <rFont val="標楷體"/>
        <family val="4"/>
        <charset val="136"/>
      </rPr>
      <t>國外旅費</t>
    </r>
    <phoneticPr fontId="1" type="noConversion"/>
  </si>
  <si>
    <r>
      <t xml:space="preserve">113.06.17
</t>
    </r>
    <r>
      <rPr>
        <sz val="18"/>
        <rFont val="標楷體"/>
        <family val="4"/>
        <charset val="136"/>
      </rPr>
      <t xml:space="preserve">│
</t>
    </r>
    <r>
      <rPr>
        <sz val="18"/>
        <rFont val="Arial"/>
        <family val="2"/>
      </rPr>
      <t>113.06.28</t>
    </r>
    <phoneticPr fontId="1" type="noConversion"/>
  </si>
  <si>
    <r>
      <rPr>
        <sz val="18"/>
        <rFont val="標楷體"/>
        <family val="4"/>
        <charset val="136"/>
      </rPr>
      <t>美國</t>
    </r>
    <phoneticPr fontId="1" type="noConversion"/>
  </si>
  <si>
    <r>
      <rPr>
        <sz val="18"/>
        <rFont val="標楷體"/>
        <family val="4"/>
        <charset val="136"/>
      </rPr>
      <t>波士頓
紐約
馬里蘭州</t>
    </r>
    <phoneticPr fontId="1" type="noConversion"/>
  </si>
  <si>
    <r>
      <rPr>
        <sz val="18"/>
        <rFont val="標楷體"/>
        <family val="4"/>
        <charset val="136"/>
      </rPr>
      <t>副署長
新創育成組科長
綜合企劃組科長</t>
    </r>
    <phoneticPr fontId="1" type="noConversion"/>
  </si>
  <si>
    <r>
      <rPr>
        <sz val="18"/>
        <rFont val="標楷體"/>
        <family val="4"/>
        <charset val="136"/>
      </rPr>
      <t>吳佳穎
蔡琪玲
鍾宜珊</t>
    </r>
    <phoneticPr fontId="1" type="noConversion"/>
  </si>
  <si>
    <r>
      <t xml:space="preserve">113.08.25
</t>
    </r>
    <r>
      <rPr>
        <sz val="18"/>
        <rFont val="標楷體"/>
        <family val="4"/>
        <charset val="136"/>
      </rPr>
      <t xml:space="preserve">│
</t>
    </r>
    <r>
      <rPr>
        <sz val="18"/>
        <rFont val="Arial"/>
        <family val="2"/>
      </rPr>
      <t>113.08.31</t>
    </r>
    <phoneticPr fontId="1" type="noConversion"/>
  </si>
  <si>
    <r>
      <rPr>
        <sz val="18"/>
        <rFont val="標楷體"/>
        <family val="4"/>
        <charset val="136"/>
      </rPr>
      <t>日本</t>
    </r>
    <phoneticPr fontId="1" type="noConversion"/>
  </si>
  <si>
    <r>
      <rPr>
        <sz val="18"/>
        <rFont val="標楷體"/>
        <family val="4"/>
        <charset val="136"/>
      </rPr>
      <t>熊本
福岡</t>
    </r>
    <phoneticPr fontId="1" type="noConversion"/>
  </si>
  <si>
    <r>
      <rPr>
        <sz val="18"/>
        <rFont val="標楷體"/>
        <family val="4"/>
        <charset val="136"/>
      </rPr>
      <t>副署長
新創育成組科長</t>
    </r>
    <phoneticPr fontId="1" type="noConversion"/>
  </si>
  <si>
    <r>
      <rPr>
        <sz val="18"/>
        <rFont val="標楷體"/>
        <family val="4"/>
        <charset val="136"/>
      </rPr>
      <t>吳佳穎
林毅誠</t>
    </r>
    <phoneticPr fontId="1" type="noConversion"/>
  </si>
  <si>
    <r>
      <t xml:space="preserve">113.11.12
</t>
    </r>
    <r>
      <rPr>
        <sz val="18"/>
        <rFont val="標楷體"/>
        <family val="4"/>
        <charset val="136"/>
      </rPr>
      <t xml:space="preserve">│
</t>
    </r>
    <r>
      <rPr>
        <sz val="18"/>
        <rFont val="Arial"/>
        <family val="2"/>
      </rPr>
      <t>113.11.15</t>
    </r>
    <phoneticPr fontId="1" type="noConversion"/>
  </si>
  <si>
    <r>
      <rPr>
        <sz val="18"/>
        <rFont val="標楷體"/>
        <family val="4"/>
        <charset val="136"/>
      </rPr>
      <t>川崎</t>
    </r>
    <phoneticPr fontId="1" type="noConversion"/>
  </si>
  <si>
    <r>
      <t xml:space="preserve">
</t>
    </r>
    <r>
      <rPr>
        <sz val="18"/>
        <rFont val="標楷體"/>
        <family val="4"/>
        <charset val="136"/>
      </rPr>
      <t xml:space="preserve">主任秘書
經營輔導組專員
</t>
    </r>
    <phoneticPr fontId="1" type="noConversion"/>
  </si>
  <si>
    <r>
      <t xml:space="preserve">
</t>
    </r>
    <r>
      <rPr>
        <sz val="18"/>
        <rFont val="標楷體"/>
        <family val="4"/>
        <charset val="136"/>
      </rPr>
      <t xml:space="preserve">謝戎峰
游雅涵
</t>
    </r>
    <phoneticPr fontId="1" type="noConversion"/>
  </si>
  <si>
    <r>
      <t xml:space="preserve">113.05.26
</t>
    </r>
    <r>
      <rPr>
        <sz val="18"/>
        <rFont val="標楷體"/>
        <family val="4"/>
        <charset val="136"/>
      </rPr>
      <t xml:space="preserve">│
</t>
    </r>
    <r>
      <rPr>
        <sz val="18"/>
        <rFont val="Arial"/>
        <family val="2"/>
      </rPr>
      <t>113.05.29</t>
    </r>
    <phoneticPr fontId="1" type="noConversion"/>
  </si>
  <si>
    <r>
      <rPr>
        <sz val="18"/>
        <rFont val="標楷體"/>
        <family val="4"/>
        <charset val="136"/>
      </rPr>
      <t>山梨縣
靜岡縣
東京</t>
    </r>
    <phoneticPr fontId="1" type="noConversion"/>
  </si>
  <si>
    <r>
      <t xml:space="preserve">
</t>
    </r>
    <r>
      <rPr>
        <sz val="18"/>
        <rFont val="標楷體"/>
        <family val="4"/>
        <charset val="136"/>
      </rPr>
      <t xml:space="preserve">代理署長
</t>
    </r>
    <phoneticPr fontId="1" type="noConversion"/>
  </si>
  <si>
    <r>
      <t xml:space="preserve">
</t>
    </r>
    <r>
      <rPr>
        <sz val="18"/>
        <rFont val="標楷體"/>
        <family val="4"/>
        <charset val="136"/>
      </rPr>
      <t xml:space="preserve">陳秘順
</t>
    </r>
    <phoneticPr fontId="1" type="noConversion"/>
  </si>
  <si>
    <r>
      <rPr>
        <sz val="18"/>
        <rFont val="標楷體"/>
        <family val="4"/>
        <charset val="136"/>
      </rPr>
      <t>小計</t>
    </r>
    <phoneticPr fontId="1" type="noConversion"/>
  </si>
  <si>
    <r>
      <t>113</t>
    </r>
    <r>
      <rPr>
        <sz val="18"/>
        <rFont val="標楷體"/>
        <family val="4"/>
        <charset val="136"/>
      </rPr>
      <t>年度合計</t>
    </r>
    <phoneticPr fontId="2" type="noConversion"/>
  </si>
  <si>
    <r>
      <rPr>
        <sz val="16"/>
        <rFont val="標楷體"/>
        <family val="4"/>
        <charset val="136"/>
      </rPr>
      <t>單位：新臺幣元</t>
    </r>
    <phoneticPr fontId="2" type="noConversion"/>
  </si>
  <si>
    <r>
      <rPr>
        <sz val="18"/>
        <rFont val="標楷體"/>
        <family val="4"/>
        <charset val="136"/>
      </rPr>
      <t xml:space="preserve">用途別
科目
</t>
    </r>
    <r>
      <rPr>
        <sz val="18"/>
        <rFont val="Arial"/>
        <family val="2"/>
      </rPr>
      <t>(</t>
    </r>
    <r>
      <rPr>
        <sz val="18"/>
        <rFont val="標楷體"/>
        <family val="4"/>
        <charset val="136"/>
      </rPr>
      <t>二級</t>
    </r>
    <r>
      <rPr>
        <sz val="18"/>
        <rFont val="Arial"/>
        <family val="2"/>
      </rPr>
      <t>)</t>
    </r>
    <phoneticPr fontId="2" type="noConversion"/>
  </si>
  <si>
    <r>
      <rPr>
        <sz val="18"/>
        <rFont val="標楷體"/>
        <family val="4"/>
        <charset val="136"/>
      </rPr>
      <t>預算</t>
    </r>
    <r>
      <rPr>
        <sz val="18"/>
        <rFont val="Arial"/>
        <family val="4"/>
      </rPr>
      <t xml:space="preserve"> </t>
    </r>
    <r>
      <rPr>
        <sz val="18"/>
        <rFont val="Arial"/>
        <family val="2"/>
      </rPr>
      <t>(</t>
    </r>
    <r>
      <rPr>
        <sz val="18"/>
        <rFont val="標楷體"/>
        <family val="4"/>
        <charset val="136"/>
      </rPr>
      <t>保留</t>
    </r>
    <r>
      <rPr>
        <sz val="18"/>
        <rFont val="Arial"/>
        <family val="2"/>
      </rPr>
      <t>)</t>
    </r>
    <r>
      <rPr>
        <sz val="18"/>
        <rFont val="標楷體"/>
        <family val="4"/>
        <charset val="136"/>
      </rPr>
      <t>金額</t>
    </r>
    <phoneticPr fontId="2" type="noConversion"/>
  </si>
  <si>
    <r>
      <rPr>
        <sz val="18"/>
        <rFont val="標楷體"/>
        <family val="4"/>
        <charset val="136"/>
      </rPr>
      <t xml:space="preserve">決算金額
</t>
    </r>
    <r>
      <rPr>
        <sz val="17"/>
        <rFont val="Arial"/>
        <family val="2"/>
      </rPr>
      <t>(</t>
    </r>
    <r>
      <rPr>
        <sz val="17"/>
        <rFont val="標楷體"/>
        <family val="4"/>
        <charset val="136"/>
      </rPr>
      <t>含保留數</t>
    </r>
    <r>
      <rPr>
        <sz val="17"/>
        <rFont val="Arial"/>
        <family val="2"/>
      </rPr>
      <t>)</t>
    </r>
    <phoneticPr fontId="2" type="noConversion"/>
  </si>
  <si>
    <t>出席臺美中小企業交流論壇及Taiwan Day、2024 SelectUSA投資高峰會及參訪新創相關單位</t>
    <phoneticPr fontId="1" type="noConversion"/>
  </si>
  <si>
    <r>
      <rPr>
        <sz val="18"/>
        <rFont val="Arial"/>
        <family val="2"/>
      </rPr>
      <t>OTOP</t>
    </r>
    <r>
      <rPr>
        <sz val="18"/>
        <rFont val="標楷體"/>
        <family val="4"/>
        <charset val="136"/>
      </rPr>
      <t>臺日事務交流聯合訪日團</t>
    </r>
    <phoneticPr fontId="1" type="noConversion"/>
  </si>
  <si>
    <t>綠色永續臺灣海外商機拓展媒合交流團</t>
    <phoneticPr fontId="1" type="noConversion"/>
  </si>
  <si>
    <t>臺日智慧健康暨事業傳承訪日團</t>
    <phoneticPr fontId="1" type="noConversion"/>
  </si>
  <si>
    <t>經濟部中小及新創企業署</t>
    <phoneticPr fontId="1" type="noConversion"/>
  </si>
  <si>
    <t>出國計畫執行情形報告表</t>
    <phoneticPr fontId="2" type="noConversion"/>
  </si>
  <si>
    <r>
      <rPr>
        <sz val="22"/>
        <rFont val="標楷體"/>
        <family val="4"/>
        <charset val="136"/>
      </rPr>
      <t>中華民國</t>
    </r>
    <r>
      <rPr>
        <sz val="22"/>
        <rFont val="Arial"/>
        <family val="2"/>
      </rPr>
      <t>113</t>
    </r>
    <r>
      <rPr>
        <sz val="22"/>
        <rFont val="標楷體"/>
        <family val="2"/>
        <charset val="136"/>
      </rPr>
      <t>年度</t>
    </r>
    <phoneticPr fontId="2" type="noConversion"/>
  </si>
  <si>
    <t xml:space="preserve">    </t>
    <phoneticPr fontId="2" type="noConversion"/>
  </si>
  <si>
    <r>
      <rPr>
        <sz val="18"/>
        <rFont val="微軟正黑體"/>
        <family val="4"/>
        <charset val="136"/>
      </rPr>
      <t xml:space="preserve">  說明：出國類別依下列類型分列以代號填寫：</t>
    </r>
    <r>
      <rPr>
        <sz val="18"/>
        <rFont val="Arial"/>
        <family val="4"/>
        <charset val="136"/>
      </rPr>
      <t>(1)</t>
    </r>
    <r>
      <rPr>
        <sz val="18"/>
        <rFont val="微軟正黑體"/>
        <family val="4"/>
        <charset val="136"/>
      </rPr>
      <t>考察、</t>
    </r>
    <r>
      <rPr>
        <sz val="18"/>
        <rFont val="Arial"/>
        <family val="4"/>
        <charset val="136"/>
      </rPr>
      <t>(2)</t>
    </r>
    <r>
      <rPr>
        <sz val="18"/>
        <rFont val="微軟正黑體"/>
        <family val="4"/>
        <charset val="136"/>
      </rPr>
      <t>視察、</t>
    </r>
    <r>
      <rPr>
        <sz val="18"/>
        <rFont val="Arial"/>
        <family val="4"/>
        <charset val="136"/>
      </rPr>
      <t>(3)</t>
    </r>
    <r>
      <rPr>
        <sz val="18"/>
        <rFont val="微軟正黑體"/>
        <family val="4"/>
        <charset val="136"/>
      </rPr>
      <t>訪問、</t>
    </r>
    <r>
      <rPr>
        <sz val="18"/>
        <rFont val="Arial"/>
        <family val="4"/>
        <charset val="136"/>
      </rPr>
      <t>(4)</t>
    </r>
    <r>
      <rPr>
        <sz val="18"/>
        <rFont val="微軟正黑體"/>
        <family val="4"/>
        <charset val="136"/>
      </rPr>
      <t>開會、</t>
    </r>
    <r>
      <rPr>
        <sz val="18"/>
        <rFont val="Arial"/>
        <family val="4"/>
        <charset val="136"/>
      </rPr>
      <t>(5)</t>
    </r>
    <r>
      <rPr>
        <sz val="18"/>
        <rFont val="微軟正黑體"/>
        <family val="4"/>
        <charset val="136"/>
      </rPr>
      <t>談判、</t>
    </r>
    <r>
      <rPr>
        <sz val="18"/>
        <rFont val="Arial"/>
        <family val="4"/>
        <charset val="136"/>
      </rPr>
      <t>(6)</t>
    </r>
    <r>
      <rPr>
        <sz val="18"/>
        <rFont val="微軟正黑體"/>
        <family val="4"/>
        <charset val="136"/>
      </rPr>
      <t>進修、</t>
    </r>
    <r>
      <rPr>
        <sz val="18"/>
        <rFont val="Arial"/>
        <family val="4"/>
        <charset val="136"/>
      </rPr>
      <t>(7)</t>
    </r>
    <r>
      <rPr>
        <sz val="18"/>
        <rFont val="微軟正黑體"/>
        <family val="4"/>
        <charset val="136"/>
      </rPr>
      <t>研究、</t>
    </r>
    <r>
      <rPr>
        <sz val="18"/>
        <rFont val="Arial"/>
        <family val="4"/>
        <charset val="136"/>
      </rPr>
      <t>(8)</t>
    </r>
    <r>
      <rPr>
        <sz val="18"/>
        <rFont val="微軟正黑體"/>
        <family val="4"/>
        <charset val="136"/>
      </rPr>
      <t>實習及</t>
    </r>
    <r>
      <rPr>
        <sz val="18"/>
        <rFont val="Arial"/>
        <family val="4"/>
        <charset val="136"/>
      </rPr>
      <t>(9)</t>
    </r>
    <r>
      <rPr>
        <sz val="18"/>
        <rFont val="微軟正黑體"/>
        <family val="4"/>
        <charset val="136"/>
      </rPr>
      <t>其他等</t>
    </r>
    <r>
      <rPr>
        <sz val="18"/>
        <rFont val="Arial"/>
        <family val="4"/>
        <charset val="136"/>
      </rPr>
      <t>9</t>
    </r>
    <r>
      <rPr>
        <sz val="18"/>
        <rFont val="微軟正黑體"/>
        <family val="4"/>
        <charset val="136"/>
      </rPr>
      <t>類。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</si>
</sst>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0.00_);[Red]\(0.00\)"/>
  </numFmts>
  <fonts count="38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color indexed="10"/>
      <name val="標楷體"/>
      <family val="4"/>
      <charset val="136"/>
    </font>
    <font>
      <sz val="12"/>
      <color indexed="9"/>
      <name val="標楷體"/>
      <family val="4"/>
      <charset val="136"/>
    </font>
    <font>
      <sz val="14"/>
      <name val="新細明體"/>
      <family val="1"/>
      <charset val="136"/>
    </font>
    <font>
      <sz val="14"/>
      <name val="標楷體"/>
      <family val="4"/>
      <charset val="136"/>
    </font>
    <font>
      <sz val="12"/>
      <color indexed="18"/>
      <name val="標楷體"/>
      <family val="4"/>
      <charset val="136"/>
    </font>
    <font>
      <u/>
      <sz val="12"/>
      <color indexed="18"/>
      <name val="標楷體"/>
      <family val="4"/>
      <charset val="136"/>
    </font>
    <font>
      <u/>
      <sz val="12"/>
      <color indexed="9"/>
      <name val="標楷體"/>
      <family val="4"/>
      <charset val="136"/>
    </font>
    <font>
      <sz val="14"/>
      <color indexed="8"/>
      <name val="標楷體"/>
      <family val="4"/>
      <charset val="136"/>
    </font>
    <font>
      <sz val="20"/>
      <name val="標楷體"/>
      <family val="4"/>
      <charset val="136"/>
    </font>
    <font>
      <sz val="20"/>
      <color indexed="8"/>
      <name val="標楷體"/>
      <family val="4"/>
      <charset val="136"/>
    </font>
    <font>
      <b/>
      <sz val="20"/>
      <name val="標楷體"/>
      <family val="4"/>
      <charset val="136"/>
    </font>
    <font>
      <b/>
      <sz val="20"/>
      <color indexed="8"/>
      <name val="標楷體"/>
      <family val="4"/>
      <charset val="136"/>
    </font>
    <font>
      <sz val="20"/>
      <name val="新細明體"/>
      <family val="1"/>
      <charset val="136"/>
    </font>
    <font>
      <sz val="24"/>
      <name val="標楷體"/>
      <family val="4"/>
      <charset val="136"/>
    </font>
    <font>
      <sz val="16"/>
      <name val="標楷體"/>
      <family val="4"/>
      <charset val="136"/>
    </font>
    <font>
      <sz val="18"/>
      <name val="標楷體"/>
      <family val="4"/>
      <charset val="136"/>
    </font>
    <font>
      <sz val="22"/>
      <name val="標楷體"/>
      <family val="4"/>
      <charset val="136"/>
    </font>
    <font>
      <sz val="24"/>
      <name val="Arial"/>
      <family val="2"/>
    </font>
    <font>
      <sz val="20"/>
      <name val="Arial"/>
      <family val="2"/>
    </font>
    <font>
      <sz val="22"/>
      <name val="Arial"/>
      <family val="2"/>
    </font>
    <font>
      <sz val="14"/>
      <name val="Arial"/>
      <family val="2"/>
    </font>
    <font>
      <sz val="18"/>
      <name val="Arial"/>
      <family val="2"/>
    </font>
    <font>
      <sz val="16"/>
      <name val="Arial"/>
      <family val="2"/>
    </font>
    <font>
      <sz val="18"/>
      <name val="Arial"/>
      <family val="4"/>
      <charset val="136"/>
    </font>
    <font>
      <sz val="18"/>
      <name val="Arial"/>
      <family val="4"/>
    </font>
    <font>
      <sz val="17"/>
      <name val="Arial"/>
      <family val="2"/>
    </font>
    <font>
      <sz val="17"/>
      <name val="標楷體"/>
      <family val="4"/>
      <charset val="136"/>
    </font>
    <font>
      <sz val="18"/>
      <name val="Arial"/>
      <family val="2"/>
      <charset val="136"/>
    </font>
    <font>
      <sz val="14"/>
      <name val="Arial"/>
      <family val="4"/>
      <charset val="136"/>
    </font>
    <font>
      <sz val="22"/>
      <name val="標楷體"/>
      <family val="2"/>
      <charset val="136"/>
    </font>
    <font>
      <sz val="22"/>
      <name val="Arial"/>
      <family val="4"/>
      <charset val="136"/>
    </font>
    <font>
      <sz val="14"/>
      <name val="Arial"/>
      <family val="2"/>
      <charset val="136"/>
    </font>
    <font>
      <sz val="18"/>
      <name val="微軟正黑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5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177" fontId="8" fillId="0" borderId="2" xfId="0" applyNumberFormat="1" applyFont="1" applyBorder="1" applyAlignment="1">
      <alignment horizontal="right" vertical="center" shrinkToFi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>
      <alignment vertical="center"/>
    </xf>
    <xf numFmtId="0" fontId="8" fillId="0" borderId="2" xfId="0" applyFont="1" applyBorder="1" applyAlignment="1">
      <alignment horizontal="justify" vertical="center" wrapText="1"/>
    </xf>
    <xf numFmtId="3" fontId="8" fillId="0" borderId="2" xfId="0" applyNumberFormat="1" applyFont="1" applyBorder="1">
      <alignment vertical="center"/>
    </xf>
    <xf numFmtId="0" fontId="8" fillId="0" borderId="2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6" xfId="0" applyFont="1" applyBorder="1" applyAlignment="1">
      <alignment horizontal="justify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2" borderId="0" xfId="0" applyFont="1" applyFill="1">
      <alignment vertical="center"/>
    </xf>
    <xf numFmtId="0" fontId="4" fillId="0" borderId="7" xfId="0" applyFont="1" applyBorder="1">
      <alignment vertical="center"/>
    </xf>
    <xf numFmtId="177" fontId="8" fillId="3" borderId="5" xfId="0" applyNumberFormat="1" applyFont="1" applyFill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3" borderId="2" xfId="0" applyFont="1" applyFill="1" applyBorder="1">
      <alignment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177" fontId="8" fillId="0" borderId="5" xfId="0" applyNumberFormat="1" applyFont="1" applyBorder="1" applyAlignment="1">
      <alignment horizontal="right" vertical="center" shrinkToFit="1"/>
    </xf>
    <xf numFmtId="0" fontId="13" fillId="0" borderId="0" xfId="0" applyFont="1">
      <alignment vertical="center"/>
    </xf>
    <xf numFmtId="0" fontId="13" fillId="0" borderId="0" xfId="0" applyFont="1" applyAlignment="1"/>
    <xf numFmtId="0" fontId="17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77" fontId="8" fillId="0" borderId="2" xfId="0" applyNumberFormat="1" applyFont="1" applyBorder="1" applyAlignment="1">
      <alignment vertical="center" shrinkToFit="1"/>
    </xf>
    <xf numFmtId="177" fontId="8" fillId="3" borderId="2" xfId="0" applyNumberFormat="1" applyFont="1" applyFill="1" applyBorder="1" applyAlignment="1">
      <alignment horizontal="right" vertical="center" shrinkToFi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textRotation="255" wrapText="1"/>
    </xf>
    <xf numFmtId="0" fontId="7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1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177" fontId="8" fillId="0" borderId="8" xfId="0" applyNumberFormat="1" applyFont="1" applyBorder="1" applyAlignment="1">
      <alignment horizontal="right" vertical="center" shrinkToFi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177" fontId="8" fillId="0" borderId="8" xfId="0" applyNumberFormat="1" applyFont="1" applyBorder="1" applyAlignment="1">
      <alignment vertical="center" shrinkToFit="1"/>
    </xf>
    <xf numFmtId="0" fontId="8" fillId="0" borderId="5" xfId="0" applyFont="1" applyBorder="1" applyAlignment="1">
      <alignment horizontal="left" vertical="center" wrapText="1"/>
    </xf>
    <xf numFmtId="177" fontId="8" fillId="0" borderId="5" xfId="0" applyNumberFormat="1" applyFont="1" applyBorder="1" applyAlignment="1">
      <alignment vertical="center" shrinkToFi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distributed" vertical="center" textRotation="255" indent="1"/>
    </xf>
    <xf numFmtId="0" fontId="8" fillId="0" borderId="2" xfId="0" applyFont="1" applyBorder="1" applyAlignment="1">
      <alignment horizontal="distributed" vertical="center" wrapText="1" indent="1"/>
    </xf>
    <xf numFmtId="0" fontId="8" fillId="0" borderId="2" xfId="0" applyFont="1" applyBorder="1" applyAlignment="1">
      <alignment horizontal="distributed" vertical="center" indent="1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distributed" vertical="center" wrapText="1" indent="1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6" fillId="0" borderId="2" xfId="0" applyFont="1" applyBorder="1" applyAlignment="1">
      <alignment horizontal="distributed" vertical="center" wrapText="1" indent="1"/>
    </xf>
    <xf numFmtId="0" fontId="26" fillId="0" borderId="2" xfId="0" applyFont="1" applyBorder="1" applyAlignment="1">
      <alignment horizontal="distributed" vertical="center" indent="1"/>
    </xf>
    <xf numFmtId="0" fontId="26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177" fontId="26" fillId="0" borderId="2" xfId="0" applyNumberFormat="1" applyFont="1" applyBorder="1" applyAlignment="1">
      <alignment horizontal="right" vertical="center" shrinkToFit="1"/>
    </xf>
    <xf numFmtId="0" fontId="26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6" fillId="0" borderId="2" xfId="0" applyFont="1" applyBorder="1">
      <alignment vertical="center"/>
    </xf>
    <xf numFmtId="3" fontId="26" fillId="0" borderId="2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justify" vertical="center"/>
    </xf>
    <xf numFmtId="0" fontId="25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 vertical="top" wrapText="1"/>
    </xf>
    <xf numFmtId="0" fontId="25" fillId="0" borderId="0" xfId="0" applyFont="1" applyAlignment="1">
      <alignment horizontal="center" vertical="center"/>
    </xf>
    <xf numFmtId="0" fontId="26" fillId="0" borderId="1" xfId="0" applyFont="1" applyBorder="1" applyAlignment="1" applyProtection="1">
      <alignment vertical="center" wrapText="1"/>
      <protection locked="0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5" xfId="0" applyFont="1" applyBorder="1">
      <alignment vertical="center"/>
    </xf>
    <xf numFmtId="177" fontId="26" fillId="0" borderId="5" xfId="0" applyNumberFormat="1" applyFont="1" applyBorder="1" applyAlignment="1">
      <alignment horizontal="right" vertical="center" shrinkToFit="1"/>
    </xf>
    <xf numFmtId="177" fontId="26" fillId="0" borderId="5" xfId="0" applyNumberFormat="1" applyFont="1" applyBorder="1" applyAlignment="1">
      <alignment horizontal="center" vertical="center" shrinkToFit="1"/>
    </xf>
    <xf numFmtId="0" fontId="26" fillId="0" borderId="6" xfId="0" applyFont="1" applyBorder="1" applyAlignment="1">
      <alignment horizontal="justify" vertical="center"/>
    </xf>
    <xf numFmtId="0" fontId="28" fillId="0" borderId="2" xfId="0" applyFont="1" applyBorder="1" applyAlignment="1">
      <alignment horizontal="distributed" vertical="center" wrapText="1" indent="1"/>
    </xf>
    <xf numFmtId="0" fontId="20" fillId="0" borderId="3" xfId="0" applyFont="1" applyBorder="1" applyAlignment="1">
      <alignment horizontal="distributed" vertical="center" wrapText="1" indent="1"/>
    </xf>
    <xf numFmtId="0" fontId="32" fillId="0" borderId="2" xfId="0" applyFont="1" applyBorder="1" applyAlignment="1">
      <alignment horizontal="left" vertical="center" wrapText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6" fillId="0" borderId="2" xfId="0" applyFont="1" applyBorder="1" applyAlignment="1">
      <alignment horizontal="distributed" vertical="center" wrapText="1"/>
    </xf>
    <xf numFmtId="0" fontId="20" fillId="0" borderId="2" xfId="0" applyFont="1" applyBorder="1" applyAlignment="1">
      <alignment horizontal="center" vertical="distributed" wrapText="1"/>
    </xf>
    <xf numFmtId="0" fontId="26" fillId="0" borderId="2" xfId="0" applyFont="1" applyBorder="1" applyAlignment="1">
      <alignment horizontal="distributed" vertical="distributed" wrapText="1" indent="1"/>
    </xf>
    <xf numFmtId="0" fontId="2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top"/>
    </xf>
    <xf numFmtId="0" fontId="36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top" wrapText="1"/>
    </xf>
    <xf numFmtId="0" fontId="27" fillId="0" borderId="0" xfId="0" applyFont="1" applyAlignment="1">
      <alignment horizontal="right" vertical="center"/>
    </xf>
    <xf numFmtId="0" fontId="26" fillId="0" borderId="21" xfId="0" applyFont="1" applyBorder="1" applyAlignment="1">
      <alignment horizontal="distributed" vertical="center" indent="5"/>
    </xf>
    <xf numFmtId="0" fontId="26" fillId="0" borderId="15" xfId="0" applyFont="1" applyBorder="1" applyAlignment="1">
      <alignment horizontal="distributed" vertical="center" indent="5"/>
    </xf>
    <xf numFmtId="0" fontId="26" fillId="0" borderId="15" xfId="0" applyFont="1" applyBorder="1" applyAlignment="1">
      <alignment horizontal="distributed" vertical="center" textRotation="255" indent="1"/>
    </xf>
    <xf numFmtId="0" fontId="26" fillId="0" borderId="2" xfId="0" applyFont="1" applyBorder="1" applyAlignment="1">
      <alignment horizontal="distributed" vertical="center" textRotation="255" indent="1"/>
    </xf>
    <xf numFmtId="0" fontId="26" fillId="0" borderId="15" xfId="0" applyFont="1" applyBorder="1" applyAlignment="1">
      <alignment horizontal="distributed" vertical="center" wrapText="1" indent="1"/>
    </xf>
    <xf numFmtId="0" fontId="26" fillId="0" borderId="2" xfId="0" applyFont="1" applyBorder="1" applyAlignment="1">
      <alignment horizontal="distributed" vertical="center" indent="1"/>
    </xf>
    <xf numFmtId="0" fontId="26" fillId="0" borderId="2" xfId="0" applyFont="1" applyBorder="1" applyAlignment="1">
      <alignment horizontal="distributed" vertical="center" wrapText="1" indent="1"/>
    </xf>
    <xf numFmtId="0" fontId="26" fillId="0" borderId="15" xfId="0" applyFont="1" applyBorder="1" applyAlignment="1">
      <alignment horizontal="distributed" vertical="center" indent="1"/>
    </xf>
    <xf numFmtId="0" fontId="26" fillId="0" borderId="15" xfId="0" applyFont="1" applyBorder="1" applyAlignment="1">
      <alignment horizontal="distributed" vertical="center"/>
    </xf>
    <xf numFmtId="0" fontId="26" fillId="0" borderId="18" xfId="0" applyFont="1" applyBorder="1" applyAlignment="1">
      <alignment horizontal="distributed" vertical="center" wrapText="1" indent="3"/>
    </xf>
    <xf numFmtId="0" fontId="26" fillId="0" borderId="1" xfId="0" applyFont="1" applyBorder="1" applyAlignment="1">
      <alignment horizontal="distributed" vertical="center" wrapText="1" indent="3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8" fillId="0" borderId="9" xfId="0" applyFont="1" applyBorder="1" applyAlignment="1" applyProtection="1">
      <alignment horizontal="justify" vertical="top" wrapText="1"/>
      <protection locked="0"/>
    </xf>
    <xf numFmtId="0" fontId="8" fillId="0" borderId="10" xfId="0" applyFont="1" applyBorder="1" applyAlignment="1" applyProtection="1">
      <alignment horizontal="justify" vertical="top" wrapText="1"/>
      <protection locked="0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center"/>
    </xf>
    <xf numFmtId="0" fontId="8" fillId="0" borderId="12" xfId="0" applyFont="1" applyBorder="1" applyAlignment="1">
      <alignment horizontal="distributed" vertical="center" indent="5"/>
    </xf>
    <xf numFmtId="0" fontId="8" fillId="0" borderId="13" xfId="0" applyFont="1" applyBorder="1" applyAlignment="1">
      <alignment horizontal="distributed" vertical="center" indent="5"/>
    </xf>
    <xf numFmtId="0" fontId="8" fillId="0" borderId="14" xfId="0" applyFont="1" applyBorder="1" applyAlignment="1">
      <alignment horizontal="distributed" vertical="center" indent="5"/>
    </xf>
    <xf numFmtId="0" fontId="8" fillId="0" borderId="15" xfId="0" applyFont="1" applyBorder="1" applyAlignment="1">
      <alignment horizontal="distributed" vertical="center" textRotation="255" indent="1"/>
    </xf>
    <xf numFmtId="0" fontId="8" fillId="0" borderId="2" xfId="0" applyFont="1" applyBorder="1" applyAlignment="1">
      <alignment horizontal="distributed" vertical="center" textRotation="255" indent="1"/>
    </xf>
    <xf numFmtId="0" fontId="8" fillId="0" borderId="15" xfId="0" applyFont="1" applyBorder="1" applyAlignment="1">
      <alignment horizontal="distributed" vertical="center" wrapText="1" indent="1"/>
    </xf>
    <xf numFmtId="0" fontId="8" fillId="0" borderId="2" xfId="0" applyFont="1" applyBorder="1" applyAlignment="1">
      <alignment horizontal="distributed" vertical="center" indent="1"/>
    </xf>
    <xf numFmtId="0" fontId="8" fillId="0" borderId="2" xfId="0" applyFont="1" applyBorder="1" applyAlignment="1">
      <alignment horizontal="distributed" vertical="center" wrapText="1" indent="1"/>
    </xf>
    <xf numFmtId="0" fontId="8" fillId="0" borderId="15" xfId="0" applyFont="1" applyBorder="1" applyAlignment="1">
      <alignment horizontal="distributed" vertical="center" indent="1"/>
    </xf>
    <xf numFmtId="0" fontId="8" fillId="0" borderId="16" xfId="0" applyFont="1" applyBorder="1" applyAlignment="1">
      <alignment horizontal="distributed" vertical="center"/>
    </xf>
    <xf numFmtId="0" fontId="8" fillId="0" borderId="13" xfId="0" applyFont="1" applyBorder="1" applyAlignment="1">
      <alignment horizontal="distributed" vertical="center"/>
    </xf>
    <xf numFmtId="0" fontId="8" fillId="0" borderId="14" xfId="0" applyFont="1" applyBorder="1" applyAlignment="1">
      <alignment horizontal="distributed" vertical="center"/>
    </xf>
    <xf numFmtId="0" fontId="8" fillId="0" borderId="17" xfId="0" applyFont="1" applyBorder="1" applyAlignment="1">
      <alignment horizontal="distributed" vertical="center" wrapText="1" indent="3"/>
    </xf>
    <xf numFmtId="0" fontId="8" fillId="0" borderId="10" xfId="0" applyFont="1" applyBorder="1" applyAlignment="1">
      <alignment horizontal="distributed" vertical="center" wrapText="1" indent="3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4" fillId="0" borderId="19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2" fillId="0" borderId="20" xfId="0" applyFont="1" applyBorder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textRotation="255"/>
    </xf>
    <xf numFmtId="0" fontId="12" fillId="0" borderId="1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shrinkToFit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8" fillId="0" borderId="15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right" vertical="center" shrinkToFi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76" fontId="15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right" vertical="distributed"/>
    </xf>
    <xf numFmtId="0" fontId="12" fillId="0" borderId="22" xfId="0" applyFont="1" applyBorder="1" applyAlignment="1">
      <alignment horizontal="center" vertical="center" textRotation="255"/>
    </xf>
    <xf numFmtId="0" fontId="12" fillId="0" borderId="8" xfId="0" applyFont="1" applyBorder="1" applyAlignment="1">
      <alignment horizontal="center" vertical="center" textRotation="255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77" fontId="8" fillId="0" borderId="23" xfId="0" applyNumberFormat="1" applyFont="1" applyBorder="1" applyAlignment="1">
      <alignment horizontal="right" vertical="center" shrinkToFit="1"/>
    </xf>
    <xf numFmtId="177" fontId="8" fillId="0" borderId="8" xfId="0" applyNumberFormat="1" applyFont="1" applyBorder="1" applyAlignment="1">
      <alignment horizontal="right" vertical="center" shrinkToFit="1"/>
    </xf>
    <xf numFmtId="0" fontId="8" fillId="0" borderId="23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right" vertical="center"/>
    </xf>
    <xf numFmtId="0" fontId="8" fillId="0" borderId="22" xfId="0" applyFont="1" applyBorder="1" applyAlignment="1">
      <alignment horizontal="center" vertical="center" textRotation="255"/>
    </xf>
    <xf numFmtId="0" fontId="8" fillId="0" borderId="8" xfId="0" applyFont="1" applyBorder="1" applyAlignment="1">
      <alignment horizontal="center" vertical="center" textRotation="255"/>
    </xf>
    <xf numFmtId="0" fontId="8" fillId="0" borderId="2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right" vertical="distributed"/>
    </xf>
    <xf numFmtId="177" fontId="8" fillId="0" borderId="23" xfId="0" applyNumberFormat="1" applyFont="1" applyBorder="1" applyAlignment="1">
      <alignment vertical="center" shrinkToFit="1"/>
    </xf>
    <xf numFmtId="177" fontId="8" fillId="0" borderId="8" xfId="0" applyNumberFormat="1" applyFont="1" applyBorder="1" applyAlignment="1">
      <alignment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E3DFA-F57A-42A7-BE1D-DBED12E2F6B8}">
  <sheetPr>
    <tabColor theme="6" tint="0.59999389629810485"/>
    <pageSetUpPr fitToPage="1"/>
  </sheetPr>
  <dimension ref="A1:T34"/>
  <sheetViews>
    <sheetView tabSelected="1" zoomScale="60" zoomScaleNormal="60" zoomScaleSheetLayoutView="100" workbookViewId="0">
      <selection activeCell="A3" sqref="A3:T3"/>
    </sheetView>
  </sheetViews>
  <sheetFormatPr defaultColWidth="9" defaultRowHeight="17.399999999999999" x14ac:dyDescent="0.3"/>
  <cols>
    <col min="1" max="1" width="7.77734375" style="106" customWidth="1"/>
    <col min="2" max="2" width="22.77734375" style="88" customWidth="1"/>
    <col min="3" max="3" width="17.77734375" style="88" bestFit="1" customWidth="1"/>
    <col min="4" max="4" width="22" style="88" customWidth="1"/>
    <col min="5" max="5" width="21.6640625" style="88" customWidth="1"/>
    <col min="6" max="6" width="5.6640625" style="106" customWidth="1"/>
    <col min="7" max="7" width="46.6640625" style="88" customWidth="1"/>
    <col min="8" max="8" width="16.109375" style="106" customWidth="1"/>
    <col min="9" max="9" width="10.6640625" style="106" customWidth="1"/>
    <col min="10" max="10" width="16.5546875" style="106" customWidth="1"/>
    <col min="11" max="11" width="25.6640625" style="88" customWidth="1"/>
    <col min="12" max="12" width="15.6640625" style="106" customWidth="1"/>
    <col min="13" max="14" width="7.109375" style="106" customWidth="1"/>
    <col min="15" max="15" width="8.21875" style="106" customWidth="1"/>
    <col min="16" max="18" width="6.88671875" style="106" customWidth="1"/>
    <col min="19" max="19" width="8.21875" style="106" customWidth="1"/>
    <col min="20" max="20" width="45.6640625" style="88" customWidth="1"/>
    <col min="21" max="16384" width="9" style="88"/>
  </cols>
  <sheetData>
    <row r="1" spans="1:20" s="85" customFormat="1" ht="33" x14ac:dyDescent="0.3">
      <c r="A1" s="125" t="s">
        <v>572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</row>
    <row r="2" spans="1:20" s="86" customFormat="1" ht="33" x14ac:dyDescent="0.3">
      <c r="A2" s="125" t="s">
        <v>573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</row>
    <row r="3" spans="1:20" s="87" customFormat="1" ht="30" customHeight="1" x14ac:dyDescent="0.3">
      <c r="A3" s="127" t="s">
        <v>574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</row>
    <row r="4" spans="1:20" ht="24.9" customHeight="1" thickBot="1" x14ac:dyDescent="0.35">
      <c r="A4" s="130" t="s">
        <v>564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</row>
    <row r="5" spans="1:20" s="89" customFormat="1" ht="60" customHeight="1" x14ac:dyDescent="0.3">
      <c r="A5" s="131" t="s">
        <v>523</v>
      </c>
      <c r="B5" s="132"/>
      <c r="C5" s="132"/>
      <c r="D5" s="132"/>
      <c r="E5" s="132"/>
      <c r="F5" s="133" t="s">
        <v>524</v>
      </c>
      <c r="G5" s="135" t="s">
        <v>525</v>
      </c>
      <c r="H5" s="135" t="s">
        <v>526</v>
      </c>
      <c r="I5" s="138" t="s">
        <v>527</v>
      </c>
      <c r="J5" s="138"/>
      <c r="K5" s="138" t="s">
        <v>528</v>
      </c>
      <c r="L5" s="138"/>
      <c r="M5" s="139" t="s">
        <v>529</v>
      </c>
      <c r="N5" s="139"/>
      <c r="O5" s="139"/>
      <c r="P5" s="139" t="s">
        <v>530</v>
      </c>
      <c r="Q5" s="139"/>
      <c r="R5" s="139"/>
      <c r="S5" s="139"/>
      <c r="T5" s="140" t="s">
        <v>531</v>
      </c>
    </row>
    <row r="6" spans="1:20" s="89" customFormat="1" ht="129.9" customHeight="1" x14ac:dyDescent="0.3">
      <c r="A6" s="115" t="s">
        <v>226</v>
      </c>
      <c r="B6" s="84" t="s">
        <v>180</v>
      </c>
      <c r="C6" s="114" t="s">
        <v>565</v>
      </c>
      <c r="D6" s="114" t="s">
        <v>566</v>
      </c>
      <c r="E6" s="114" t="s">
        <v>567</v>
      </c>
      <c r="F6" s="134"/>
      <c r="G6" s="136"/>
      <c r="H6" s="137"/>
      <c r="I6" s="119" t="s">
        <v>10</v>
      </c>
      <c r="J6" s="120" t="s">
        <v>532</v>
      </c>
      <c r="K6" s="90" t="s">
        <v>533</v>
      </c>
      <c r="L6" s="118" t="s">
        <v>534</v>
      </c>
      <c r="M6" s="91" t="s">
        <v>535</v>
      </c>
      <c r="N6" s="91" t="s">
        <v>536</v>
      </c>
      <c r="O6" s="91" t="s">
        <v>537</v>
      </c>
      <c r="P6" s="90" t="s">
        <v>538</v>
      </c>
      <c r="Q6" s="90" t="s">
        <v>539</v>
      </c>
      <c r="R6" s="90" t="s">
        <v>540</v>
      </c>
      <c r="S6" s="90" t="s">
        <v>541</v>
      </c>
      <c r="T6" s="141"/>
    </row>
    <row r="7" spans="1:20" s="89" customFormat="1" ht="120" customHeight="1" x14ac:dyDescent="0.3">
      <c r="A7" s="92">
        <v>113</v>
      </c>
      <c r="B7" s="93" t="s">
        <v>542</v>
      </c>
      <c r="C7" s="94" t="s">
        <v>543</v>
      </c>
      <c r="D7" s="95">
        <v>1128000</v>
      </c>
      <c r="E7" s="95">
        <v>895774</v>
      </c>
      <c r="F7" s="94">
        <v>4</v>
      </c>
      <c r="G7" s="83" t="s">
        <v>568</v>
      </c>
      <c r="H7" s="93" t="s">
        <v>544</v>
      </c>
      <c r="I7" s="94" t="s">
        <v>545</v>
      </c>
      <c r="J7" s="96" t="s">
        <v>546</v>
      </c>
      <c r="K7" s="96" t="s">
        <v>547</v>
      </c>
      <c r="L7" s="93" t="s">
        <v>548</v>
      </c>
      <c r="M7" s="94">
        <v>113</v>
      </c>
      <c r="N7" s="94">
        <v>9</v>
      </c>
      <c r="O7" s="94">
        <v>3</v>
      </c>
      <c r="P7" s="94">
        <v>3</v>
      </c>
      <c r="Q7" s="94">
        <v>1</v>
      </c>
      <c r="R7" s="94">
        <v>0</v>
      </c>
      <c r="S7" s="94">
        <v>2</v>
      </c>
      <c r="T7" s="98"/>
    </row>
    <row r="8" spans="1:20" ht="80.099999999999994" customHeight="1" x14ac:dyDescent="0.3">
      <c r="A8" s="92"/>
      <c r="B8" s="94"/>
      <c r="C8" s="94"/>
      <c r="D8" s="95"/>
      <c r="E8" s="95">
        <v>127604</v>
      </c>
      <c r="F8" s="94">
        <v>3</v>
      </c>
      <c r="G8" s="83" t="s">
        <v>571</v>
      </c>
      <c r="H8" s="93" t="s">
        <v>549</v>
      </c>
      <c r="I8" s="94" t="s">
        <v>550</v>
      </c>
      <c r="J8" s="96" t="s">
        <v>551</v>
      </c>
      <c r="K8" s="96" t="s">
        <v>552</v>
      </c>
      <c r="L8" s="93" t="s">
        <v>553</v>
      </c>
      <c r="M8" s="94">
        <v>113</v>
      </c>
      <c r="N8" s="94">
        <v>11</v>
      </c>
      <c r="O8" s="94">
        <v>29</v>
      </c>
      <c r="P8" s="94">
        <v>4</v>
      </c>
      <c r="Q8" s="94">
        <v>4</v>
      </c>
      <c r="R8" s="94">
        <v>0</v>
      </c>
      <c r="S8" s="94">
        <v>0</v>
      </c>
      <c r="T8" s="99"/>
    </row>
    <row r="9" spans="1:20" ht="80.099999999999994" customHeight="1" x14ac:dyDescent="0.3">
      <c r="A9" s="92"/>
      <c r="B9" s="94"/>
      <c r="C9" s="94"/>
      <c r="D9" s="95"/>
      <c r="E9" s="95">
        <v>88359</v>
      </c>
      <c r="F9" s="94">
        <v>9</v>
      </c>
      <c r="G9" s="83" t="s">
        <v>570</v>
      </c>
      <c r="H9" s="93" t="s">
        <v>554</v>
      </c>
      <c r="I9" s="94" t="s">
        <v>550</v>
      </c>
      <c r="J9" s="96" t="s">
        <v>555</v>
      </c>
      <c r="K9" s="96" t="s">
        <v>556</v>
      </c>
      <c r="L9" s="93" t="s">
        <v>557</v>
      </c>
      <c r="M9" s="94">
        <v>114</v>
      </c>
      <c r="N9" s="94">
        <v>1</v>
      </c>
      <c r="O9" s="94">
        <v>2</v>
      </c>
      <c r="P9" s="94">
        <v>4</v>
      </c>
      <c r="Q9" s="94">
        <v>4</v>
      </c>
      <c r="R9" s="94">
        <v>0</v>
      </c>
      <c r="S9" s="94">
        <v>0</v>
      </c>
      <c r="T9" s="117"/>
    </row>
    <row r="10" spans="1:20" ht="80.099999999999994" customHeight="1" x14ac:dyDescent="0.3">
      <c r="A10" s="92">
        <v>113</v>
      </c>
      <c r="B10" s="93" t="s">
        <v>542</v>
      </c>
      <c r="C10" s="94" t="s">
        <v>543</v>
      </c>
      <c r="D10" s="95">
        <v>55000</v>
      </c>
      <c r="E10" s="95">
        <v>55000</v>
      </c>
      <c r="F10" s="94">
        <v>3</v>
      </c>
      <c r="G10" s="116" t="s">
        <v>569</v>
      </c>
      <c r="H10" s="93" t="s">
        <v>558</v>
      </c>
      <c r="I10" s="94" t="s">
        <v>550</v>
      </c>
      <c r="J10" s="96" t="s">
        <v>559</v>
      </c>
      <c r="K10" s="96" t="s">
        <v>560</v>
      </c>
      <c r="L10" s="93" t="s">
        <v>561</v>
      </c>
      <c r="M10" s="94">
        <v>113</v>
      </c>
      <c r="N10" s="94">
        <v>8</v>
      </c>
      <c r="O10" s="94">
        <v>30</v>
      </c>
      <c r="P10" s="94">
        <v>4</v>
      </c>
      <c r="Q10" s="94">
        <v>3</v>
      </c>
      <c r="R10" s="94">
        <v>1</v>
      </c>
      <c r="S10" s="94">
        <v>0</v>
      </c>
      <c r="T10" s="107"/>
    </row>
    <row r="11" spans="1:20" ht="80.099999999999994" customHeight="1" x14ac:dyDescent="0.3">
      <c r="A11" s="92">
        <v>113</v>
      </c>
      <c r="B11" s="93" t="s">
        <v>542</v>
      </c>
      <c r="C11" s="94" t="s">
        <v>562</v>
      </c>
      <c r="D11" s="95">
        <f>SUM(D7:D10)</f>
        <v>1183000</v>
      </c>
      <c r="E11" s="95">
        <f>SUM(E7:E10)</f>
        <v>1166737</v>
      </c>
      <c r="F11" s="94"/>
      <c r="G11" s="100"/>
      <c r="H11" s="94"/>
      <c r="I11" s="94"/>
      <c r="J11" s="97"/>
      <c r="K11" s="97"/>
      <c r="L11" s="94"/>
      <c r="M11" s="101"/>
      <c r="N11" s="101"/>
      <c r="O11" s="101"/>
      <c r="P11" s="102">
        <f>SUM(P7:P10)</f>
        <v>15</v>
      </c>
      <c r="Q11" s="102">
        <f>SUM(Q7:Q10)</f>
        <v>12</v>
      </c>
      <c r="R11" s="102">
        <f>SUM(R7:R10)</f>
        <v>1</v>
      </c>
      <c r="S11" s="102">
        <f>SUM(S7:S10)</f>
        <v>2</v>
      </c>
      <c r="T11" s="103"/>
    </row>
    <row r="12" spans="1:20" ht="60" customHeight="1" thickBot="1" x14ac:dyDescent="0.35">
      <c r="A12" s="108"/>
      <c r="B12" s="109" t="s">
        <v>563</v>
      </c>
      <c r="C12" s="110"/>
      <c r="D12" s="111">
        <f>D11</f>
        <v>1183000</v>
      </c>
      <c r="E12" s="111">
        <f>E11</f>
        <v>1166737</v>
      </c>
      <c r="F12" s="111"/>
      <c r="G12" s="111"/>
      <c r="H12" s="111"/>
      <c r="I12" s="112"/>
      <c r="J12" s="111"/>
      <c r="K12" s="111"/>
      <c r="L12" s="112"/>
      <c r="M12" s="111"/>
      <c r="N12" s="111"/>
      <c r="O12" s="111"/>
      <c r="P12" s="109">
        <f>P11</f>
        <v>15</v>
      </c>
      <c r="Q12" s="109">
        <f t="shared" ref="Q12:S12" si="0">Q11</f>
        <v>12</v>
      </c>
      <c r="R12" s="109">
        <f t="shared" si="0"/>
        <v>1</v>
      </c>
      <c r="S12" s="109">
        <f t="shared" si="0"/>
        <v>2</v>
      </c>
      <c r="T12" s="113"/>
    </row>
    <row r="13" spans="1:20" x14ac:dyDescent="0.3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</row>
    <row r="14" spans="1:20" ht="19.2" customHeight="1" x14ac:dyDescent="0.3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</row>
    <row r="15" spans="1:20" ht="25.2" customHeight="1" x14ac:dyDescent="0.3">
      <c r="A15" s="47" t="s">
        <v>575</v>
      </c>
      <c r="B15" s="123" t="s">
        <v>576</v>
      </c>
      <c r="C15" s="123"/>
      <c r="D15" s="123"/>
      <c r="E15" s="123"/>
      <c r="F15" s="123"/>
      <c r="G15" s="123"/>
      <c r="H15" s="123"/>
      <c r="I15" s="123"/>
      <c r="J15" s="123"/>
      <c r="K15" s="123"/>
      <c r="L15" s="105"/>
      <c r="M15" s="105"/>
      <c r="N15" s="105"/>
      <c r="O15" s="105"/>
      <c r="P15" s="105"/>
      <c r="Q15" s="105"/>
      <c r="R15" s="105"/>
      <c r="S15" s="105"/>
      <c r="T15" s="104"/>
    </row>
    <row r="16" spans="1:20" ht="19.5" customHeight="1" x14ac:dyDescent="0.3">
      <c r="A16" s="121"/>
      <c r="B16" s="121"/>
      <c r="C16" s="121"/>
      <c r="D16" s="121"/>
      <c r="E16" s="121"/>
      <c r="F16" s="121"/>
      <c r="G16" s="121"/>
      <c r="H16" s="121"/>
      <c r="I16" s="121"/>
    </row>
    <row r="17" spans="1:9" ht="19.5" customHeight="1" x14ac:dyDescent="0.3">
      <c r="A17" s="121"/>
      <c r="B17" s="121"/>
      <c r="C17" s="121"/>
      <c r="D17" s="121"/>
      <c r="E17" s="121"/>
      <c r="F17" s="121"/>
      <c r="G17" s="121"/>
      <c r="H17" s="121"/>
      <c r="I17" s="121"/>
    </row>
    <row r="18" spans="1:9" ht="19.5" customHeight="1" x14ac:dyDescent="0.3">
      <c r="A18" s="122"/>
      <c r="B18" s="122"/>
      <c r="C18" s="122"/>
      <c r="D18" s="122"/>
      <c r="E18" s="122"/>
      <c r="F18" s="122"/>
      <c r="G18" s="122"/>
      <c r="H18" s="122"/>
      <c r="I18" s="122"/>
    </row>
    <row r="19" spans="1:9" ht="19.5" customHeight="1" x14ac:dyDescent="0.3">
      <c r="A19" s="124"/>
      <c r="B19" s="124"/>
      <c r="C19" s="124"/>
      <c r="D19" s="124"/>
      <c r="E19" s="124"/>
      <c r="F19" s="124"/>
      <c r="G19" s="124"/>
      <c r="H19" s="124"/>
      <c r="I19" s="124"/>
    </row>
    <row r="20" spans="1:9" ht="19.5" customHeight="1" x14ac:dyDescent="0.3">
      <c r="A20" s="122"/>
      <c r="B20" s="122"/>
      <c r="C20" s="122"/>
      <c r="D20" s="122"/>
      <c r="E20" s="122"/>
      <c r="F20" s="122"/>
      <c r="G20" s="122"/>
      <c r="H20" s="122"/>
      <c r="I20" s="122"/>
    </row>
    <row r="21" spans="1:9" ht="19.5" customHeight="1" x14ac:dyDescent="0.3">
      <c r="A21" s="121"/>
      <c r="B21" s="121"/>
      <c r="C21" s="121"/>
      <c r="D21" s="121"/>
      <c r="E21" s="121"/>
      <c r="F21" s="121"/>
      <c r="G21" s="121"/>
      <c r="H21" s="121"/>
      <c r="I21" s="121"/>
    </row>
    <row r="22" spans="1:9" ht="19.5" customHeight="1" x14ac:dyDescent="0.3">
      <c r="A22" s="121"/>
      <c r="B22" s="121"/>
      <c r="C22" s="121"/>
      <c r="D22" s="121"/>
      <c r="E22" s="121"/>
      <c r="F22" s="121"/>
      <c r="G22" s="121"/>
      <c r="H22" s="121"/>
      <c r="I22" s="121"/>
    </row>
    <row r="23" spans="1:9" ht="19.5" customHeight="1" x14ac:dyDescent="0.3">
      <c r="A23" s="121"/>
      <c r="B23" s="121"/>
      <c r="C23" s="121"/>
      <c r="D23" s="121"/>
      <c r="E23" s="121"/>
      <c r="F23" s="121"/>
      <c r="G23" s="121"/>
      <c r="H23" s="121"/>
      <c r="I23" s="121"/>
    </row>
    <row r="24" spans="1:9" ht="19.5" customHeight="1" x14ac:dyDescent="0.3">
      <c r="A24" s="121"/>
      <c r="B24" s="121"/>
      <c r="C24" s="121"/>
      <c r="D24" s="121"/>
      <c r="E24" s="121"/>
      <c r="F24" s="121"/>
      <c r="G24" s="121"/>
      <c r="H24" s="121"/>
      <c r="I24" s="121"/>
    </row>
    <row r="25" spans="1:9" ht="19.5" customHeight="1" x14ac:dyDescent="0.3">
      <c r="A25" s="121"/>
      <c r="B25" s="121"/>
      <c r="C25" s="121"/>
      <c r="D25" s="121"/>
      <c r="E25" s="121"/>
      <c r="F25" s="121"/>
      <c r="G25" s="121"/>
      <c r="H25" s="121"/>
      <c r="I25" s="121"/>
    </row>
    <row r="26" spans="1:9" ht="19.5" customHeight="1" x14ac:dyDescent="0.3">
      <c r="A26" s="121"/>
      <c r="B26" s="121"/>
      <c r="C26" s="121"/>
      <c r="D26" s="121"/>
      <c r="E26" s="121"/>
      <c r="F26" s="121"/>
      <c r="G26" s="121"/>
      <c r="H26" s="121"/>
      <c r="I26" s="121"/>
    </row>
    <row r="27" spans="1:9" ht="19.5" customHeight="1" x14ac:dyDescent="0.3">
      <c r="A27" s="121"/>
      <c r="B27" s="121"/>
      <c r="C27" s="121"/>
      <c r="D27" s="121"/>
      <c r="E27" s="121"/>
      <c r="F27" s="121"/>
      <c r="G27" s="121"/>
      <c r="H27" s="121"/>
      <c r="I27" s="121"/>
    </row>
    <row r="28" spans="1:9" ht="19.5" customHeight="1" x14ac:dyDescent="0.3">
      <c r="A28" s="121"/>
      <c r="B28" s="121"/>
      <c r="C28" s="121"/>
      <c r="D28" s="121"/>
      <c r="E28" s="121"/>
      <c r="F28" s="121"/>
      <c r="G28" s="121"/>
      <c r="H28" s="121"/>
      <c r="I28" s="121"/>
    </row>
    <row r="29" spans="1:9" ht="19.5" customHeight="1" x14ac:dyDescent="0.3">
      <c r="A29" s="122"/>
      <c r="B29" s="121"/>
      <c r="C29" s="121"/>
      <c r="D29" s="121"/>
      <c r="E29" s="121"/>
      <c r="F29" s="121"/>
      <c r="G29" s="121"/>
      <c r="H29" s="121"/>
      <c r="I29" s="121"/>
    </row>
    <row r="30" spans="1:9" ht="19.5" customHeight="1" x14ac:dyDescent="0.3">
      <c r="A30" s="121"/>
      <c r="B30" s="121"/>
      <c r="C30" s="121"/>
      <c r="D30" s="121"/>
      <c r="E30" s="121"/>
      <c r="F30" s="121"/>
      <c r="G30" s="121"/>
      <c r="H30" s="121"/>
      <c r="I30" s="121"/>
    </row>
    <row r="31" spans="1:9" ht="19.5" customHeight="1" x14ac:dyDescent="0.3">
      <c r="A31" s="122"/>
      <c r="B31" s="121"/>
      <c r="C31" s="121"/>
      <c r="D31" s="121"/>
      <c r="E31" s="121"/>
      <c r="F31" s="121"/>
      <c r="G31" s="121"/>
      <c r="H31" s="121"/>
      <c r="I31" s="121"/>
    </row>
    <row r="32" spans="1:9" ht="19.5" customHeight="1" x14ac:dyDescent="0.3">
      <c r="A32" s="122"/>
      <c r="B32" s="121"/>
      <c r="C32" s="121"/>
      <c r="D32" s="121"/>
      <c r="E32" s="121"/>
      <c r="F32" s="121"/>
      <c r="G32" s="121"/>
      <c r="H32" s="121"/>
      <c r="I32" s="121"/>
    </row>
    <row r="33" spans="1:9" ht="19.5" customHeight="1" x14ac:dyDescent="0.3">
      <c r="A33" s="121"/>
      <c r="B33" s="121"/>
      <c r="C33" s="121"/>
      <c r="D33" s="121"/>
      <c r="E33" s="121"/>
      <c r="F33" s="121"/>
      <c r="G33" s="121"/>
      <c r="H33" s="121"/>
      <c r="I33" s="121"/>
    </row>
    <row r="34" spans="1:9" x14ac:dyDescent="0.3">
      <c r="A34" s="121"/>
      <c r="B34" s="121"/>
      <c r="C34" s="121"/>
      <c r="D34" s="121"/>
      <c r="E34" s="121"/>
      <c r="F34" s="121"/>
      <c r="G34" s="121"/>
      <c r="H34" s="121"/>
      <c r="I34" s="121"/>
    </row>
  </sheetData>
  <mergeCells count="34">
    <mergeCell ref="A1:T1"/>
    <mergeCell ref="A2:T2"/>
    <mergeCell ref="A3:T3"/>
    <mergeCell ref="A13:T14"/>
    <mergeCell ref="A4:T4"/>
    <mergeCell ref="A5:E5"/>
    <mergeCell ref="F5:F6"/>
    <mergeCell ref="G5:G6"/>
    <mergeCell ref="H5:H6"/>
    <mergeCell ref="I5:J5"/>
    <mergeCell ref="K5:L5"/>
    <mergeCell ref="M5:O5"/>
    <mergeCell ref="P5:S5"/>
    <mergeCell ref="T5:T6"/>
    <mergeCell ref="A34:I34"/>
    <mergeCell ref="A29:I29"/>
    <mergeCell ref="A30:I30"/>
    <mergeCell ref="A31:I31"/>
    <mergeCell ref="A32:I32"/>
    <mergeCell ref="A33:I33"/>
    <mergeCell ref="A27:I27"/>
    <mergeCell ref="A28:I28"/>
    <mergeCell ref="A22:I22"/>
    <mergeCell ref="A23:I23"/>
    <mergeCell ref="A24:I24"/>
    <mergeCell ref="A21:I21"/>
    <mergeCell ref="A20:I20"/>
    <mergeCell ref="B15:K15"/>
    <mergeCell ref="A25:I25"/>
    <mergeCell ref="A26:I26"/>
    <mergeCell ref="A19:I19"/>
    <mergeCell ref="A18:I18"/>
    <mergeCell ref="A17:I17"/>
    <mergeCell ref="A16:I16"/>
  </mergeCells>
  <phoneticPr fontId="1" type="noConversion"/>
  <printOptions horizontalCentered="1"/>
  <pageMargins left="0.59055118110236227" right="0.59055118110236227" top="0.59055118110236227" bottom="0.39370078740157483" header="0.51181102362204722" footer="0.31496062992125984"/>
  <pageSetup paperSize="8" scale="60" pageOrder="overThenDown" orientation="landscape" useFirstPageNumber="1" r:id="rId1"/>
  <headerFooter alignWithMargins="0">
    <oddFooter>&amp;C&amp;"標楷體,標準"&amp;18&amp;P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U32"/>
  <sheetViews>
    <sheetView view="pageBreakPreview" zoomScale="60" zoomScaleNormal="100" workbookViewId="0">
      <selection activeCell="H16" sqref="H16"/>
    </sheetView>
  </sheetViews>
  <sheetFormatPr defaultColWidth="9" defaultRowHeight="19.8" x14ac:dyDescent="0.3"/>
  <cols>
    <col min="1" max="1" width="8.6640625" style="2" customWidth="1"/>
    <col min="2" max="2" width="7.77734375" style="9" customWidth="1"/>
    <col min="3" max="3" width="22.77734375" style="2" customWidth="1"/>
    <col min="4" max="4" width="19.77734375" style="2" customWidth="1"/>
    <col min="5" max="5" width="20.77734375" style="2" customWidth="1"/>
    <col min="6" max="6" width="22.77734375" style="2" customWidth="1"/>
    <col min="7" max="7" width="3.77734375" style="9" customWidth="1"/>
    <col min="8" max="8" width="43.77734375" style="2" customWidth="1"/>
    <col min="9" max="9" width="14.77734375" style="9" customWidth="1"/>
    <col min="10" max="10" width="13.77734375" style="9" customWidth="1"/>
    <col min="11" max="11" width="17.77734375" style="9" customWidth="1"/>
    <col min="12" max="12" width="28.77734375" style="2" customWidth="1"/>
    <col min="13" max="13" width="21.77734375" style="2" customWidth="1"/>
    <col min="14" max="20" width="5.77734375" style="9" customWidth="1"/>
    <col min="21" max="21" width="36.77734375" style="2" customWidth="1"/>
    <col min="22" max="16384" width="9" style="2"/>
  </cols>
  <sheetData>
    <row r="1" spans="1:21" s="52" customFormat="1" ht="33" x14ac:dyDescent="0.3">
      <c r="B1" s="142" t="s">
        <v>67</v>
      </c>
      <c r="C1" s="142"/>
      <c r="D1" s="142"/>
      <c r="E1" s="142"/>
      <c r="F1" s="142"/>
      <c r="G1" s="142"/>
      <c r="H1" s="142"/>
      <c r="I1" s="142"/>
      <c r="J1" s="143" t="s">
        <v>46</v>
      </c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</row>
    <row r="2" spans="1:21" s="52" customFormat="1" ht="33" x14ac:dyDescent="0.3">
      <c r="B2" s="142" t="s">
        <v>34</v>
      </c>
      <c r="C2" s="142"/>
      <c r="D2" s="142"/>
      <c r="E2" s="142"/>
      <c r="F2" s="142"/>
      <c r="G2" s="142"/>
      <c r="H2" s="142"/>
      <c r="I2" s="142"/>
      <c r="J2" s="143" t="s">
        <v>47</v>
      </c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1" s="52" customFormat="1" ht="30" customHeight="1" x14ac:dyDescent="0.3">
      <c r="B3" s="144" t="s">
        <v>493</v>
      </c>
      <c r="C3" s="144"/>
      <c r="D3" s="144"/>
      <c r="E3" s="144"/>
      <c r="F3" s="144"/>
      <c r="G3" s="144"/>
      <c r="H3" s="144"/>
      <c r="I3" s="144"/>
      <c r="J3" s="145" t="s">
        <v>520</v>
      </c>
      <c r="K3" s="145"/>
      <c r="L3" s="145"/>
      <c r="M3" s="145"/>
      <c r="N3" s="77"/>
      <c r="O3" s="77"/>
      <c r="P3" s="77"/>
      <c r="Q3" s="77"/>
      <c r="R3" s="77"/>
      <c r="S3" s="77"/>
      <c r="T3" s="77"/>
      <c r="U3" s="77"/>
    </row>
    <row r="4" spans="1:21" ht="24.9" customHeight="1" thickBot="1" x14ac:dyDescent="0.35">
      <c r="B4" s="149" t="s">
        <v>179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</row>
    <row r="5" spans="1:21" ht="30" customHeight="1" x14ac:dyDescent="0.3">
      <c r="B5" s="150" t="s">
        <v>0</v>
      </c>
      <c r="C5" s="151"/>
      <c r="D5" s="151"/>
      <c r="E5" s="151"/>
      <c r="F5" s="152"/>
      <c r="G5" s="153" t="s">
        <v>233</v>
      </c>
      <c r="H5" s="155" t="s">
        <v>36</v>
      </c>
      <c r="I5" s="155" t="s">
        <v>512</v>
      </c>
      <c r="J5" s="158" t="s">
        <v>2</v>
      </c>
      <c r="K5" s="158"/>
      <c r="L5" s="158" t="s">
        <v>3</v>
      </c>
      <c r="M5" s="158"/>
      <c r="N5" s="159" t="s">
        <v>514</v>
      </c>
      <c r="O5" s="160"/>
      <c r="P5" s="161"/>
      <c r="Q5" s="159" t="s">
        <v>5</v>
      </c>
      <c r="R5" s="160"/>
      <c r="S5" s="160"/>
      <c r="T5" s="161"/>
      <c r="U5" s="162" t="s">
        <v>6</v>
      </c>
    </row>
    <row r="6" spans="1:21" ht="99.9" customHeight="1" x14ac:dyDescent="0.3">
      <c r="B6" s="80" t="s">
        <v>226</v>
      </c>
      <c r="C6" s="81" t="s">
        <v>180</v>
      </c>
      <c r="D6" s="81" t="s">
        <v>8</v>
      </c>
      <c r="E6" s="81" t="s">
        <v>181</v>
      </c>
      <c r="F6" s="81" t="s">
        <v>9</v>
      </c>
      <c r="G6" s="154"/>
      <c r="H6" s="156"/>
      <c r="I6" s="157"/>
      <c r="J6" s="81" t="s">
        <v>10</v>
      </c>
      <c r="K6" s="81" t="s">
        <v>11</v>
      </c>
      <c r="L6" s="81" t="s">
        <v>513</v>
      </c>
      <c r="M6" s="81" t="s">
        <v>12</v>
      </c>
      <c r="N6" s="82" t="s">
        <v>13</v>
      </c>
      <c r="O6" s="82" t="s">
        <v>14</v>
      </c>
      <c r="P6" s="82" t="s">
        <v>15</v>
      </c>
      <c r="Q6" s="81" t="s">
        <v>41</v>
      </c>
      <c r="R6" s="81" t="s">
        <v>39</v>
      </c>
      <c r="S6" s="81" t="s">
        <v>40</v>
      </c>
      <c r="T6" s="81" t="s">
        <v>42</v>
      </c>
      <c r="U6" s="163"/>
    </row>
    <row r="7" spans="1:21" ht="120" customHeight="1" x14ac:dyDescent="0.3">
      <c r="A7" s="78" t="s">
        <v>63</v>
      </c>
      <c r="B7" s="11">
        <v>110</v>
      </c>
      <c r="C7" s="10" t="s">
        <v>32</v>
      </c>
      <c r="D7" s="10" t="s">
        <v>33</v>
      </c>
      <c r="E7" s="4">
        <v>1187000</v>
      </c>
      <c r="F7" s="4">
        <v>0</v>
      </c>
      <c r="G7" s="10">
        <v>4</v>
      </c>
      <c r="H7" s="7" t="s">
        <v>507</v>
      </c>
      <c r="I7" s="6"/>
      <c r="J7" s="10"/>
      <c r="K7" s="10"/>
      <c r="L7" s="14"/>
      <c r="M7" s="5"/>
      <c r="N7" s="10"/>
      <c r="O7" s="10"/>
      <c r="P7" s="10"/>
      <c r="Q7" s="6"/>
      <c r="R7" s="6"/>
      <c r="S7" s="6"/>
      <c r="T7" s="6"/>
      <c r="U7" s="146" t="s">
        <v>519</v>
      </c>
    </row>
    <row r="8" spans="1:21" ht="120" customHeight="1" x14ac:dyDescent="0.3">
      <c r="A8" s="79" t="s">
        <v>111</v>
      </c>
      <c r="B8" s="11">
        <v>110</v>
      </c>
      <c r="C8" s="10" t="s">
        <v>32</v>
      </c>
      <c r="D8" s="10" t="s">
        <v>33</v>
      </c>
      <c r="E8" s="4">
        <v>58000</v>
      </c>
      <c r="F8" s="4">
        <v>0</v>
      </c>
      <c r="G8" s="10">
        <v>4</v>
      </c>
      <c r="H8" s="7" t="s">
        <v>522</v>
      </c>
      <c r="I8" s="6"/>
      <c r="J8" s="10"/>
      <c r="K8" s="10"/>
      <c r="L8" s="5"/>
      <c r="M8" s="5"/>
      <c r="N8" s="10"/>
      <c r="O8" s="10"/>
      <c r="P8" s="10"/>
      <c r="Q8" s="10"/>
      <c r="R8" s="10"/>
      <c r="S8" s="10"/>
      <c r="T8" s="10"/>
      <c r="U8" s="147"/>
    </row>
    <row r="9" spans="1:21" ht="25.2" customHeight="1" x14ac:dyDescent="0.3">
      <c r="B9" s="11"/>
      <c r="C9" s="10"/>
      <c r="D9" s="10" t="s">
        <v>43</v>
      </c>
      <c r="E9" s="4">
        <f>SUM(E7:E8)</f>
        <v>1245000</v>
      </c>
      <c r="F9" s="4">
        <f>SUM(F7:F8)</f>
        <v>0</v>
      </c>
      <c r="G9" s="10"/>
      <c r="H9" s="13"/>
      <c r="I9" s="10"/>
      <c r="J9" s="10"/>
      <c r="K9" s="10"/>
      <c r="L9" s="16"/>
      <c r="M9" s="13"/>
      <c r="N9" s="42"/>
      <c r="O9" s="42"/>
      <c r="P9" s="42"/>
      <c r="Q9" s="42">
        <f>SUM(Q7:Q8)</f>
        <v>0</v>
      </c>
      <c r="R9" s="42">
        <f>SUM(R7:R8)</f>
        <v>0</v>
      </c>
      <c r="S9" s="42">
        <f>SUM(S7:S8)</f>
        <v>0</v>
      </c>
      <c r="T9" s="42">
        <f>SUM(T7:T8)</f>
        <v>0</v>
      </c>
      <c r="U9" s="17"/>
    </row>
    <row r="10" spans="1:21" ht="25.2" customHeight="1" thickBot="1" x14ac:dyDescent="0.35">
      <c r="B10" s="18"/>
      <c r="C10" s="19" t="s">
        <v>521</v>
      </c>
      <c r="D10" s="20"/>
      <c r="E10" s="49">
        <f>E9</f>
        <v>1245000</v>
      </c>
      <c r="F10" s="49">
        <f>F9</f>
        <v>0</v>
      </c>
      <c r="G10" s="19"/>
      <c r="H10" s="20"/>
      <c r="I10" s="19"/>
      <c r="J10" s="19"/>
      <c r="K10" s="19"/>
      <c r="L10" s="20"/>
      <c r="M10" s="20"/>
      <c r="N10" s="43"/>
      <c r="O10" s="43"/>
      <c r="P10" s="43"/>
      <c r="Q10" s="43">
        <f>Q9</f>
        <v>0</v>
      </c>
      <c r="R10" s="43">
        <f>R9</f>
        <v>0</v>
      </c>
      <c r="S10" s="43">
        <f>S9</f>
        <v>0</v>
      </c>
      <c r="T10" s="43">
        <f>T9</f>
        <v>0</v>
      </c>
      <c r="U10" s="21"/>
    </row>
    <row r="11" spans="1:21" x14ac:dyDescent="0.3"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 ht="19.5" customHeight="1" x14ac:dyDescent="0.3"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</row>
    <row r="13" spans="1:21" ht="19.5" customHeight="1" x14ac:dyDescent="0.3">
      <c r="B13" s="47" t="s">
        <v>362</v>
      </c>
      <c r="C13" s="48"/>
      <c r="D13" s="22"/>
      <c r="E13" s="22"/>
      <c r="F13" s="22"/>
      <c r="G13" s="23"/>
      <c r="H13" s="22"/>
      <c r="I13" s="23"/>
      <c r="J13" s="23"/>
      <c r="K13" s="23"/>
      <c r="L13" s="22"/>
      <c r="M13" s="22"/>
      <c r="N13" s="23"/>
      <c r="O13" s="23"/>
      <c r="P13" s="23"/>
      <c r="Q13" s="23"/>
      <c r="R13" s="23"/>
      <c r="S13" s="23"/>
      <c r="T13" s="23"/>
      <c r="U13" s="22"/>
    </row>
    <row r="14" spans="1:21" ht="19.5" customHeight="1" x14ac:dyDescent="0.3">
      <c r="B14" s="25" t="s">
        <v>363</v>
      </c>
      <c r="C14" s="25"/>
      <c r="D14" s="25"/>
      <c r="E14" s="25"/>
      <c r="F14" s="25"/>
      <c r="G14" s="24"/>
      <c r="H14" s="25"/>
      <c r="I14" s="24"/>
      <c r="J14" s="24"/>
      <c r="K14" s="24"/>
      <c r="L14" s="25"/>
      <c r="M14" s="25"/>
      <c r="N14" s="24"/>
      <c r="O14" s="24"/>
      <c r="P14" s="24"/>
      <c r="Q14" s="24"/>
      <c r="R14" s="24"/>
      <c r="S14" s="24"/>
      <c r="T14" s="24"/>
      <c r="U14" s="25"/>
    </row>
    <row r="15" spans="1:21" ht="19.5" customHeight="1" x14ac:dyDescent="0.3">
      <c r="B15" s="25" t="s">
        <v>148</v>
      </c>
      <c r="C15" s="25"/>
      <c r="D15" s="25"/>
      <c r="E15" s="25"/>
      <c r="F15" s="25"/>
      <c r="G15" s="24"/>
      <c r="H15" s="25"/>
      <c r="I15" s="24"/>
      <c r="J15" s="24"/>
      <c r="K15" s="24"/>
      <c r="L15" s="25"/>
      <c r="M15" s="25"/>
      <c r="N15" s="24"/>
      <c r="O15" s="24"/>
      <c r="P15" s="24"/>
      <c r="Q15" s="24"/>
      <c r="R15" s="24"/>
      <c r="S15" s="24"/>
      <c r="T15" s="24"/>
      <c r="U15" s="25"/>
    </row>
    <row r="16" spans="1:21" ht="19.5" customHeight="1" x14ac:dyDescent="0.3">
      <c r="B16" s="25" t="s">
        <v>149</v>
      </c>
      <c r="C16" s="25"/>
      <c r="D16" s="25"/>
      <c r="E16" s="25"/>
      <c r="F16" s="25"/>
      <c r="G16" s="24"/>
      <c r="H16" s="25"/>
      <c r="I16" s="24"/>
      <c r="J16" s="24"/>
      <c r="K16" s="24"/>
      <c r="L16" s="25"/>
      <c r="M16" s="25"/>
      <c r="N16" s="24"/>
      <c r="O16" s="24"/>
      <c r="P16" s="24"/>
      <c r="Q16" s="24"/>
      <c r="R16" s="24"/>
      <c r="S16" s="24"/>
      <c r="T16" s="24"/>
      <c r="U16" s="25"/>
    </row>
    <row r="17" spans="2:21" ht="19.5" customHeight="1" x14ac:dyDescent="0.3">
      <c r="B17" s="25" t="s">
        <v>150</v>
      </c>
      <c r="C17" s="25"/>
      <c r="D17" s="25"/>
      <c r="E17" s="25"/>
      <c r="F17" s="25"/>
      <c r="G17" s="24"/>
      <c r="H17" s="25"/>
      <c r="I17" s="24"/>
      <c r="J17" s="24"/>
      <c r="K17" s="24"/>
      <c r="L17" s="25"/>
      <c r="M17" s="25"/>
      <c r="N17" s="24"/>
      <c r="O17" s="24"/>
      <c r="P17" s="24"/>
      <c r="Q17" s="24"/>
      <c r="R17" s="24"/>
      <c r="S17" s="24"/>
      <c r="T17" s="24"/>
      <c r="U17" s="25"/>
    </row>
    <row r="18" spans="2:21" ht="19.5" customHeight="1" x14ac:dyDescent="0.3">
      <c r="B18" s="25" t="s">
        <v>367</v>
      </c>
      <c r="C18" s="25"/>
      <c r="D18" s="25"/>
      <c r="E18" s="25"/>
      <c r="F18" s="25"/>
      <c r="G18" s="24"/>
      <c r="H18" s="25"/>
      <c r="I18" s="24"/>
      <c r="J18" s="24"/>
      <c r="K18" s="24"/>
      <c r="L18" s="25"/>
      <c r="M18" s="25"/>
      <c r="N18" s="24"/>
      <c r="O18" s="24"/>
      <c r="P18" s="24"/>
      <c r="Q18" s="24"/>
      <c r="R18" s="24"/>
      <c r="S18" s="24"/>
      <c r="T18" s="24"/>
      <c r="U18" s="25"/>
    </row>
    <row r="19" spans="2:21" ht="19.5" customHeight="1" x14ac:dyDescent="0.3">
      <c r="B19" s="25" t="s">
        <v>368</v>
      </c>
      <c r="C19" s="25"/>
      <c r="D19" s="25"/>
      <c r="E19" s="25"/>
      <c r="F19" s="25"/>
      <c r="G19" s="24"/>
      <c r="H19" s="25"/>
      <c r="I19" s="24"/>
      <c r="J19" s="24"/>
      <c r="K19" s="24"/>
      <c r="L19" s="25"/>
      <c r="M19" s="25"/>
      <c r="N19" s="24"/>
      <c r="O19" s="24"/>
      <c r="P19" s="24"/>
      <c r="Q19" s="24"/>
      <c r="R19" s="24"/>
      <c r="S19" s="24"/>
      <c r="T19" s="24"/>
      <c r="U19" s="25"/>
    </row>
    <row r="20" spans="2:21" ht="19.5" customHeight="1" x14ac:dyDescent="0.3">
      <c r="B20" s="25" t="s">
        <v>369</v>
      </c>
      <c r="C20" s="25"/>
      <c r="D20" s="25"/>
      <c r="E20" s="25"/>
      <c r="F20" s="25"/>
      <c r="G20" s="24"/>
      <c r="H20" s="25"/>
      <c r="I20" s="24"/>
      <c r="J20" s="24"/>
      <c r="K20" s="24"/>
      <c r="L20" s="25"/>
      <c r="M20" s="25"/>
      <c r="N20" s="24"/>
      <c r="O20" s="24"/>
      <c r="P20" s="24"/>
      <c r="Q20" s="24"/>
      <c r="R20" s="24"/>
      <c r="S20" s="24"/>
      <c r="T20" s="24"/>
      <c r="U20" s="25"/>
    </row>
    <row r="21" spans="2:21" ht="19.5" customHeight="1" x14ac:dyDescent="0.3">
      <c r="B21" s="25" t="s">
        <v>370</v>
      </c>
      <c r="C21" s="25"/>
      <c r="D21" s="25"/>
      <c r="E21" s="25"/>
      <c r="F21" s="25"/>
      <c r="G21" s="24"/>
      <c r="H21" s="25"/>
      <c r="I21" s="24"/>
      <c r="J21" s="24"/>
      <c r="K21" s="24"/>
      <c r="L21" s="25"/>
      <c r="M21" s="25"/>
      <c r="N21" s="24"/>
      <c r="O21" s="24"/>
      <c r="P21" s="24"/>
      <c r="Q21" s="24"/>
      <c r="R21" s="24"/>
      <c r="S21" s="24"/>
      <c r="T21" s="24"/>
      <c r="U21" s="25"/>
    </row>
    <row r="22" spans="2:21" ht="19.5" customHeight="1" x14ac:dyDescent="0.3">
      <c r="B22" s="25" t="s">
        <v>371</v>
      </c>
      <c r="C22" s="25"/>
      <c r="D22" s="25"/>
      <c r="E22" s="25"/>
      <c r="F22" s="25"/>
      <c r="G22" s="24"/>
      <c r="H22" s="25"/>
      <c r="I22" s="24"/>
      <c r="J22" s="24"/>
      <c r="K22" s="24"/>
      <c r="L22" s="25"/>
      <c r="M22" s="25"/>
      <c r="N22" s="24"/>
      <c r="O22" s="24"/>
      <c r="P22" s="24"/>
      <c r="Q22" s="24"/>
      <c r="R22" s="24"/>
      <c r="S22" s="24"/>
      <c r="T22" s="24"/>
      <c r="U22" s="25"/>
    </row>
    <row r="23" spans="2:21" ht="19.5" customHeight="1" x14ac:dyDescent="0.3">
      <c r="B23" s="25" t="s">
        <v>372</v>
      </c>
      <c r="C23" s="25"/>
      <c r="D23" s="25"/>
      <c r="E23" s="25"/>
      <c r="F23" s="25"/>
      <c r="G23" s="24"/>
      <c r="H23" s="25"/>
      <c r="I23" s="24"/>
      <c r="J23" s="24"/>
      <c r="K23" s="24"/>
      <c r="L23" s="25"/>
      <c r="M23" s="25"/>
      <c r="N23" s="24"/>
      <c r="O23" s="24"/>
      <c r="P23" s="24"/>
      <c r="Q23" s="24"/>
      <c r="R23" s="24"/>
      <c r="S23" s="24"/>
      <c r="T23" s="24"/>
      <c r="U23" s="25"/>
    </row>
    <row r="24" spans="2:21" ht="19.5" customHeight="1" x14ac:dyDescent="0.3">
      <c r="B24" s="25" t="s">
        <v>373</v>
      </c>
      <c r="C24" s="25"/>
      <c r="D24" s="25"/>
      <c r="E24" s="25"/>
      <c r="F24" s="25"/>
      <c r="G24" s="24"/>
      <c r="H24" s="25"/>
      <c r="I24" s="24"/>
      <c r="J24" s="24"/>
      <c r="K24" s="24"/>
      <c r="L24" s="25"/>
      <c r="M24" s="25"/>
      <c r="N24" s="24"/>
      <c r="O24" s="24"/>
      <c r="P24" s="24"/>
      <c r="Q24" s="24"/>
      <c r="R24" s="24"/>
      <c r="S24" s="24"/>
      <c r="T24" s="24"/>
      <c r="U24" s="25"/>
    </row>
    <row r="25" spans="2:21" ht="19.5" customHeight="1" x14ac:dyDescent="0.3">
      <c r="B25" s="25" t="s">
        <v>374</v>
      </c>
      <c r="C25" s="25"/>
      <c r="D25" s="25"/>
      <c r="E25" s="25"/>
      <c r="F25" s="25"/>
      <c r="G25" s="24"/>
      <c r="H25" s="25"/>
      <c r="I25" s="24"/>
      <c r="J25" s="24"/>
      <c r="K25" s="24"/>
      <c r="L25" s="25"/>
      <c r="M25" s="25"/>
      <c r="N25" s="24"/>
      <c r="O25" s="24"/>
      <c r="P25" s="24"/>
      <c r="Q25" s="24"/>
      <c r="R25" s="24"/>
      <c r="S25" s="24"/>
      <c r="T25" s="24"/>
      <c r="U25" s="25"/>
    </row>
    <row r="26" spans="2:21" ht="19.5" customHeight="1" x14ac:dyDescent="0.3">
      <c r="B26" s="25" t="s">
        <v>485</v>
      </c>
      <c r="C26" s="25"/>
      <c r="D26" s="25"/>
      <c r="E26" s="25"/>
      <c r="F26" s="25"/>
      <c r="G26" s="24"/>
      <c r="H26" s="25"/>
      <c r="I26" s="24"/>
      <c r="J26" s="24"/>
      <c r="K26" s="24"/>
      <c r="L26" s="25"/>
      <c r="M26" s="25"/>
      <c r="N26" s="24"/>
      <c r="O26" s="24"/>
      <c r="P26" s="24"/>
      <c r="Q26" s="24"/>
      <c r="R26" s="24"/>
      <c r="S26" s="24"/>
      <c r="T26" s="24"/>
      <c r="U26" s="25"/>
    </row>
    <row r="27" spans="2:21" ht="19.5" customHeight="1" x14ac:dyDescent="0.3">
      <c r="B27" s="25" t="s">
        <v>376</v>
      </c>
      <c r="C27" s="25"/>
      <c r="D27" s="25"/>
      <c r="E27" s="25"/>
      <c r="F27" s="25"/>
      <c r="G27" s="24"/>
      <c r="H27" s="25"/>
      <c r="I27" s="24"/>
      <c r="J27" s="24"/>
      <c r="K27" s="24"/>
      <c r="L27" s="25"/>
      <c r="M27" s="25"/>
      <c r="N27" s="24"/>
      <c r="O27" s="24"/>
      <c r="P27" s="24"/>
      <c r="Q27" s="24"/>
      <c r="R27" s="24"/>
      <c r="S27" s="24"/>
      <c r="T27" s="24"/>
      <c r="U27" s="25"/>
    </row>
    <row r="28" spans="2:21" ht="19.5" customHeight="1" x14ac:dyDescent="0.3">
      <c r="B28" s="25" t="s">
        <v>377</v>
      </c>
      <c r="C28" s="25"/>
      <c r="D28" s="25"/>
      <c r="E28" s="25"/>
      <c r="F28" s="25"/>
      <c r="G28" s="24"/>
      <c r="H28" s="25"/>
      <c r="I28" s="24"/>
      <c r="J28" s="24"/>
      <c r="K28" s="24"/>
      <c r="L28" s="25"/>
      <c r="M28" s="25"/>
      <c r="N28" s="24"/>
      <c r="O28" s="24"/>
      <c r="P28" s="24"/>
      <c r="Q28" s="24"/>
      <c r="R28" s="24"/>
      <c r="S28" s="24"/>
      <c r="T28" s="24"/>
      <c r="U28" s="25"/>
    </row>
    <row r="29" spans="2:21" ht="19.5" customHeight="1" x14ac:dyDescent="0.3">
      <c r="B29" s="25" t="s">
        <v>378</v>
      </c>
      <c r="C29" s="25"/>
      <c r="D29" s="25"/>
      <c r="E29" s="25"/>
      <c r="F29" s="25"/>
      <c r="G29" s="24"/>
      <c r="H29" s="25"/>
      <c r="I29" s="24"/>
      <c r="J29" s="24"/>
      <c r="K29" s="24"/>
      <c r="L29" s="25"/>
      <c r="M29" s="25"/>
      <c r="N29" s="24"/>
      <c r="O29" s="24"/>
      <c r="P29" s="24"/>
      <c r="Q29" s="24"/>
      <c r="R29" s="24"/>
      <c r="S29" s="24"/>
      <c r="T29" s="24"/>
      <c r="U29" s="25"/>
    </row>
    <row r="30" spans="2:21" ht="19.5" customHeight="1" x14ac:dyDescent="0.3">
      <c r="B30" s="25" t="s">
        <v>379</v>
      </c>
      <c r="C30" s="25"/>
      <c r="D30" s="25"/>
      <c r="E30" s="25"/>
      <c r="F30" s="25"/>
      <c r="G30" s="24"/>
      <c r="H30" s="25"/>
      <c r="I30" s="24"/>
      <c r="J30" s="24"/>
      <c r="K30" s="24"/>
      <c r="L30" s="25"/>
      <c r="M30" s="25"/>
      <c r="N30" s="24"/>
      <c r="O30" s="24"/>
      <c r="P30" s="24"/>
      <c r="Q30" s="24"/>
      <c r="R30" s="24"/>
      <c r="S30" s="24"/>
      <c r="T30" s="24"/>
      <c r="U30" s="25"/>
    </row>
    <row r="31" spans="2:21" ht="19.5" customHeight="1" x14ac:dyDescent="0.3">
      <c r="B31" s="25" t="s">
        <v>380</v>
      </c>
      <c r="C31" s="25"/>
      <c r="D31" s="25"/>
      <c r="E31" s="25"/>
      <c r="F31" s="25"/>
      <c r="G31" s="24"/>
      <c r="H31" s="25"/>
      <c r="I31" s="24"/>
      <c r="J31" s="24"/>
      <c r="K31" s="24"/>
      <c r="L31" s="25"/>
      <c r="M31" s="25"/>
      <c r="N31" s="24"/>
      <c r="O31" s="24"/>
      <c r="P31" s="24"/>
      <c r="Q31" s="24"/>
      <c r="R31" s="24"/>
      <c r="S31" s="24"/>
      <c r="T31" s="24"/>
      <c r="U31" s="25"/>
    </row>
    <row r="32" spans="2:21" x14ac:dyDescent="0.3">
      <c r="C32" s="25" t="s">
        <v>506</v>
      </c>
    </row>
  </sheetData>
  <sheetProtection sheet="1"/>
  <mergeCells count="18">
    <mergeCell ref="U7:U8"/>
    <mergeCell ref="B11:U12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  <mergeCell ref="B1:I1"/>
    <mergeCell ref="J1:U1"/>
    <mergeCell ref="B2:I2"/>
    <mergeCell ref="J2:U2"/>
    <mergeCell ref="B3:I3"/>
    <mergeCell ref="J3:M3"/>
  </mergeCells>
  <phoneticPr fontId="1" type="noConversion"/>
  <printOptions horizontalCentered="1"/>
  <pageMargins left="0.59055118110236227" right="0.59055118110236227" top="0.59055118110236227" bottom="0.39370078740157483" header="0.51181102362204722" footer="0.31496062992125984"/>
  <pageSetup paperSize="9" scale="56" firstPageNumber="2" fitToWidth="2" fitToHeight="0" pageOrder="overThenDown" orientation="portrait" useFirstPageNumber="1" r:id="rId1"/>
  <headerFooter alignWithMargins="0">
    <oddFooter>&amp;C&amp;"標楷體,標準"&amp;18&amp;P</oddFooter>
  </headerFooter>
  <colBreaks count="1" manualBreakCount="1">
    <brk id="9" max="2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U32"/>
  <sheetViews>
    <sheetView view="pageBreakPreview" zoomScale="60" zoomScaleNormal="100" workbookViewId="0">
      <selection activeCell="D7" sqref="D7"/>
    </sheetView>
  </sheetViews>
  <sheetFormatPr defaultColWidth="9" defaultRowHeight="19.8" x14ac:dyDescent="0.3"/>
  <cols>
    <col min="1" max="1" width="8.6640625" style="2" customWidth="1"/>
    <col min="2" max="2" width="7.77734375" style="9" customWidth="1"/>
    <col min="3" max="3" width="22.77734375" style="2" customWidth="1"/>
    <col min="4" max="4" width="19.77734375" style="2" customWidth="1"/>
    <col min="5" max="5" width="20.77734375" style="2" customWidth="1"/>
    <col min="6" max="6" width="22.77734375" style="2" customWidth="1"/>
    <col min="7" max="7" width="3.77734375" style="9" customWidth="1"/>
    <col min="8" max="8" width="43.77734375" style="2" customWidth="1"/>
    <col min="9" max="9" width="14.77734375" style="9" customWidth="1"/>
    <col min="10" max="10" width="13.77734375" style="9" customWidth="1"/>
    <col min="11" max="11" width="17.77734375" style="9" customWidth="1"/>
    <col min="12" max="12" width="28.77734375" style="2" customWidth="1"/>
    <col min="13" max="13" width="21.77734375" style="2" customWidth="1"/>
    <col min="14" max="20" width="5.77734375" style="9" customWidth="1"/>
    <col min="21" max="21" width="36.77734375" style="2" customWidth="1"/>
    <col min="22" max="16384" width="9" style="2"/>
  </cols>
  <sheetData>
    <row r="1" spans="1:21" s="52" customFormat="1" ht="33" x14ac:dyDescent="0.3">
      <c r="B1" s="142" t="s">
        <v>67</v>
      </c>
      <c r="C1" s="142"/>
      <c r="D1" s="142"/>
      <c r="E1" s="142"/>
      <c r="F1" s="142"/>
      <c r="G1" s="142"/>
      <c r="H1" s="142"/>
      <c r="I1" s="142"/>
      <c r="J1" s="143" t="s">
        <v>46</v>
      </c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</row>
    <row r="2" spans="1:21" s="52" customFormat="1" ht="33" x14ac:dyDescent="0.3">
      <c r="B2" s="142" t="s">
        <v>34</v>
      </c>
      <c r="C2" s="142"/>
      <c r="D2" s="142"/>
      <c r="E2" s="142"/>
      <c r="F2" s="142"/>
      <c r="G2" s="142"/>
      <c r="H2" s="142"/>
      <c r="I2" s="142"/>
      <c r="J2" s="143" t="s">
        <v>47</v>
      </c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1" s="52" customFormat="1" ht="30" customHeight="1" x14ac:dyDescent="0.3">
      <c r="B3" s="144" t="s">
        <v>493</v>
      </c>
      <c r="C3" s="144"/>
      <c r="D3" s="144"/>
      <c r="E3" s="144"/>
      <c r="F3" s="144"/>
      <c r="G3" s="144"/>
      <c r="H3" s="144"/>
      <c r="I3" s="144"/>
      <c r="J3" s="145" t="s">
        <v>505</v>
      </c>
      <c r="K3" s="145"/>
      <c r="L3" s="145"/>
      <c r="M3" s="145"/>
      <c r="N3" s="77"/>
      <c r="O3" s="77"/>
      <c r="P3" s="77"/>
      <c r="Q3" s="77"/>
      <c r="R3" s="77"/>
      <c r="S3" s="77"/>
      <c r="T3" s="77"/>
      <c r="U3" s="77"/>
    </row>
    <row r="4" spans="1:21" ht="24.9" customHeight="1" thickBot="1" x14ac:dyDescent="0.35">
      <c r="B4" s="149" t="s">
        <v>179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</row>
    <row r="5" spans="1:21" ht="30" customHeight="1" x14ac:dyDescent="0.3">
      <c r="B5" s="150" t="s">
        <v>0</v>
      </c>
      <c r="C5" s="151"/>
      <c r="D5" s="151"/>
      <c r="E5" s="151"/>
      <c r="F5" s="152"/>
      <c r="G5" s="153" t="s">
        <v>233</v>
      </c>
      <c r="H5" s="155" t="s">
        <v>36</v>
      </c>
      <c r="I5" s="155" t="s">
        <v>512</v>
      </c>
      <c r="J5" s="158" t="s">
        <v>2</v>
      </c>
      <c r="K5" s="158"/>
      <c r="L5" s="158" t="s">
        <v>3</v>
      </c>
      <c r="M5" s="158"/>
      <c r="N5" s="159" t="s">
        <v>514</v>
      </c>
      <c r="O5" s="160"/>
      <c r="P5" s="161"/>
      <c r="Q5" s="159" t="s">
        <v>5</v>
      </c>
      <c r="R5" s="160"/>
      <c r="S5" s="160"/>
      <c r="T5" s="161"/>
      <c r="U5" s="162" t="s">
        <v>6</v>
      </c>
    </row>
    <row r="6" spans="1:21" ht="99.9" customHeight="1" x14ac:dyDescent="0.3">
      <c r="B6" s="80" t="s">
        <v>226</v>
      </c>
      <c r="C6" s="81" t="s">
        <v>180</v>
      </c>
      <c r="D6" s="81" t="s">
        <v>8</v>
      </c>
      <c r="E6" s="81" t="s">
        <v>181</v>
      </c>
      <c r="F6" s="81" t="s">
        <v>9</v>
      </c>
      <c r="G6" s="154"/>
      <c r="H6" s="156"/>
      <c r="I6" s="157"/>
      <c r="J6" s="81" t="s">
        <v>10</v>
      </c>
      <c r="K6" s="81" t="s">
        <v>11</v>
      </c>
      <c r="L6" s="81" t="s">
        <v>513</v>
      </c>
      <c r="M6" s="81" t="s">
        <v>12</v>
      </c>
      <c r="N6" s="82" t="s">
        <v>13</v>
      </c>
      <c r="O6" s="82" t="s">
        <v>14</v>
      </c>
      <c r="P6" s="82" t="s">
        <v>15</v>
      </c>
      <c r="Q6" s="81" t="s">
        <v>515</v>
      </c>
      <c r="R6" s="81" t="s">
        <v>516</v>
      </c>
      <c r="S6" s="81" t="s">
        <v>517</v>
      </c>
      <c r="T6" s="81" t="s">
        <v>518</v>
      </c>
      <c r="U6" s="163"/>
    </row>
    <row r="7" spans="1:21" ht="120" customHeight="1" x14ac:dyDescent="0.3">
      <c r="A7" s="78" t="s">
        <v>510</v>
      </c>
      <c r="B7" s="11">
        <v>109</v>
      </c>
      <c r="C7" s="10" t="s">
        <v>32</v>
      </c>
      <c r="D7" s="10" t="s">
        <v>33</v>
      </c>
      <c r="E7" s="4">
        <v>593000</v>
      </c>
      <c r="F7" s="4">
        <v>0</v>
      </c>
      <c r="G7" s="10">
        <v>4</v>
      </c>
      <c r="H7" s="7" t="s">
        <v>507</v>
      </c>
      <c r="I7" s="6"/>
      <c r="J7" s="10"/>
      <c r="K7" s="10"/>
      <c r="L7" s="14"/>
      <c r="M7" s="5"/>
      <c r="N7" s="10"/>
      <c r="O7" s="10"/>
      <c r="P7" s="10"/>
      <c r="Q7" s="6"/>
      <c r="R7" s="6"/>
      <c r="S7" s="6"/>
      <c r="T7" s="6"/>
      <c r="U7" s="164" t="s">
        <v>519</v>
      </c>
    </row>
    <row r="8" spans="1:21" ht="120" customHeight="1" x14ac:dyDescent="0.3">
      <c r="A8" s="79" t="s">
        <v>509</v>
      </c>
      <c r="B8" s="11">
        <v>109</v>
      </c>
      <c r="C8" s="10" t="s">
        <v>32</v>
      </c>
      <c r="D8" s="10" t="s">
        <v>33</v>
      </c>
      <c r="E8" s="4">
        <v>61000</v>
      </c>
      <c r="F8" s="4">
        <v>0</v>
      </c>
      <c r="G8" s="10">
        <v>4</v>
      </c>
      <c r="H8" s="7" t="s">
        <v>508</v>
      </c>
      <c r="I8" s="6"/>
      <c r="J8" s="10"/>
      <c r="K8" s="10"/>
      <c r="L8" s="5"/>
      <c r="M8" s="5"/>
      <c r="N8" s="10"/>
      <c r="O8" s="10"/>
      <c r="P8" s="10"/>
      <c r="Q8" s="10"/>
      <c r="R8" s="10"/>
      <c r="S8" s="10"/>
      <c r="T8" s="10"/>
      <c r="U8" s="165"/>
    </row>
    <row r="9" spans="1:21" ht="25.2" customHeight="1" x14ac:dyDescent="0.3">
      <c r="B9" s="11"/>
      <c r="C9" s="10"/>
      <c r="D9" s="10" t="s">
        <v>43</v>
      </c>
      <c r="E9" s="4">
        <f>SUM(E7:E8)</f>
        <v>654000</v>
      </c>
      <c r="F9" s="4">
        <f>SUM(F7:F8)</f>
        <v>0</v>
      </c>
      <c r="G9" s="10"/>
      <c r="H9" s="13"/>
      <c r="I9" s="10"/>
      <c r="J9" s="10"/>
      <c r="K9" s="10"/>
      <c r="L9" s="16"/>
      <c r="M9" s="13"/>
      <c r="N9" s="42"/>
      <c r="O9" s="42"/>
      <c r="P9" s="42"/>
      <c r="Q9" s="42">
        <f>SUM(Q7:Q8)</f>
        <v>0</v>
      </c>
      <c r="R9" s="42">
        <f>SUM(R7:R8)</f>
        <v>0</v>
      </c>
      <c r="S9" s="42">
        <f>SUM(S7:S8)</f>
        <v>0</v>
      </c>
      <c r="T9" s="42">
        <f>SUM(T7:T8)</f>
        <v>0</v>
      </c>
      <c r="U9" s="17"/>
    </row>
    <row r="10" spans="1:21" ht="25.2" customHeight="1" thickBot="1" x14ac:dyDescent="0.35">
      <c r="B10" s="18"/>
      <c r="C10" s="19" t="s">
        <v>511</v>
      </c>
      <c r="D10" s="20"/>
      <c r="E10" s="49">
        <f>E9</f>
        <v>654000</v>
      </c>
      <c r="F10" s="49">
        <f>F9</f>
        <v>0</v>
      </c>
      <c r="G10" s="19"/>
      <c r="H10" s="20"/>
      <c r="I10" s="19"/>
      <c r="J10" s="19"/>
      <c r="K10" s="19"/>
      <c r="L10" s="20"/>
      <c r="M10" s="20"/>
      <c r="N10" s="43"/>
      <c r="O10" s="43"/>
      <c r="P10" s="43"/>
      <c r="Q10" s="43">
        <f>Q9</f>
        <v>0</v>
      </c>
      <c r="R10" s="43">
        <f>R9</f>
        <v>0</v>
      </c>
      <c r="S10" s="43">
        <f>S9</f>
        <v>0</v>
      </c>
      <c r="T10" s="43">
        <f>T9</f>
        <v>0</v>
      </c>
      <c r="U10" s="21"/>
    </row>
    <row r="11" spans="1:21" x14ac:dyDescent="0.3"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</row>
    <row r="12" spans="1:21" ht="19.5" customHeight="1" x14ac:dyDescent="0.3"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</row>
    <row r="13" spans="1:21" ht="19.5" customHeight="1" x14ac:dyDescent="0.3">
      <c r="B13" s="47" t="s">
        <v>362</v>
      </c>
      <c r="C13" s="48"/>
      <c r="D13" s="22"/>
      <c r="E13" s="22"/>
      <c r="F13" s="22"/>
      <c r="G13" s="23"/>
      <c r="H13" s="22"/>
      <c r="I13" s="23"/>
      <c r="J13" s="23"/>
      <c r="K13" s="23"/>
      <c r="L13" s="22"/>
      <c r="M13" s="22"/>
      <c r="N13" s="23"/>
      <c r="O13" s="23"/>
      <c r="P13" s="23"/>
      <c r="Q13" s="23"/>
      <c r="R13" s="23"/>
      <c r="S13" s="23"/>
      <c r="T13" s="23"/>
      <c r="U13" s="22"/>
    </row>
    <row r="14" spans="1:21" ht="19.5" customHeight="1" x14ac:dyDescent="0.3">
      <c r="B14" s="25" t="s">
        <v>363</v>
      </c>
      <c r="C14" s="25"/>
      <c r="D14" s="25"/>
      <c r="E14" s="25"/>
      <c r="F14" s="25"/>
      <c r="G14" s="24"/>
      <c r="H14" s="25"/>
      <c r="I14" s="24"/>
      <c r="J14" s="24"/>
      <c r="K14" s="24"/>
      <c r="L14" s="25"/>
      <c r="M14" s="25"/>
      <c r="N14" s="24"/>
      <c r="O14" s="24"/>
      <c r="P14" s="24"/>
      <c r="Q14" s="24"/>
      <c r="R14" s="24"/>
      <c r="S14" s="24"/>
      <c r="T14" s="24"/>
      <c r="U14" s="25"/>
    </row>
    <row r="15" spans="1:21" ht="19.5" customHeight="1" x14ac:dyDescent="0.3">
      <c r="B15" s="25" t="s">
        <v>148</v>
      </c>
      <c r="C15" s="25"/>
      <c r="D15" s="25"/>
      <c r="E15" s="25"/>
      <c r="F15" s="25"/>
      <c r="G15" s="24"/>
      <c r="H15" s="25"/>
      <c r="I15" s="24"/>
      <c r="J15" s="24"/>
      <c r="K15" s="24"/>
      <c r="L15" s="25"/>
      <c r="M15" s="25"/>
      <c r="N15" s="24"/>
      <c r="O15" s="24"/>
      <c r="P15" s="24"/>
      <c r="Q15" s="24"/>
      <c r="R15" s="24"/>
      <c r="S15" s="24"/>
      <c r="T15" s="24"/>
      <c r="U15" s="25"/>
    </row>
    <row r="16" spans="1:21" ht="19.5" customHeight="1" x14ac:dyDescent="0.3">
      <c r="B16" s="25" t="s">
        <v>149</v>
      </c>
      <c r="C16" s="25"/>
      <c r="D16" s="25"/>
      <c r="E16" s="25"/>
      <c r="F16" s="25"/>
      <c r="G16" s="24"/>
      <c r="H16" s="25"/>
      <c r="I16" s="24"/>
      <c r="J16" s="24"/>
      <c r="K16" s="24"/>
      <c r="L16" s="25"/>
      <c r="M16" s="25"/>
      <c r="N16" s="24"/>
      <c r="O16" s="24"/>
      <c r="P16" s="24"/>
      <c r="Q16" s="24"/>
      <c r="R16" s="24"/>
      <c r="S16" s="24"/>
      <c r="T16" s="24"/>
      <c r="U16" s="25"/>
    </row>
    <row r="17" spans="2:21" ht="19.5" customHeight="1" x14ac:dyDescent="0.3">
      <c r="B17" s="25" t="s">
        <v>150</v>
      </c>
      <c r="C17" s="25"/>
      <c r="D17" s="25"/>
      <c r="E17" s="25"/>
      <c r="F17" s="25"/>
      <c r="G17" s="24"/>
      <c r="H17" s="25"/>
      <c r="I17" s="24"/>
      <c r="J17" s="24"/>
      <c r="K17" s="24"/>
      <c r="L17" s="25"/>
      <c r="M17" s="25"/>
      <c r="N17" s="24"/>
      <c r="O17" s="24"/>
      <c r="P17" s="24"/>
      <c r="Q17" s="24"/>
      <c r="R17" s="24"/>
      <c r="S17" s="24"/>
      <c r="T17" s="24"/>
      <c r="U17" s="25"/>
    </row>
    <row r="18" spans="2:21" ht="19.5" customHeight="1" x14ac:dyDescent="0.3">
      <c r="B18" s="25" t="s">
        <v>367</v>
      </c>
      <c r="C18" s="25"/>
      <c r="D18" s="25"/>
      <c r="E18" s="25"/>
      <c r="F18" s="25"/>
      <c r="G18" s="24"/>
      <c r="H18" s="25"/>
      <c r="I18" s="24"/>
      <c r="J18" s="24"/>
      <c r="K18" s="24"/>
      <c r="L18" s="25"/>
      <c r="M18" s="25"/>
      <c r="N18" s="24"/>
      <c r="O18" s="24"/>
      <c r="P18" s="24"/>
      <c r="Q18" s="24"/>
      <c r="R18" s="24"/>
      <c r="S18" s="24"/>
      <c r="T18" s="24"/>
      <c r="U18" s="25"/>
    </row>
    <row r="19" spans="2:21" ht="19.5" customHeight="1" x14ac:dyDescent="0.3">
      <c r="B19" s="25" t="s">
        <v>368</v>
      </c>
      <c r="C19" s="25"/>
      <c r="D19" s="25"/>
      <c r="E19" s="25"/>
      <c r="F19" s="25"/>
      <c r="G19" s="24"/>
      <c r="H19" s="25"/>
      <c r="I19" s="24"/>
      <c r="J19" s="24"/>
      <c r="K19" s="24"/>
      <c r="L19" s="25"/>
      <c r="M19" s="25"/>
      <c r="N19" s="24"/>
      <c r="O19" s="24"/>
      <c r="P19" s="24"/>
      <c r="Q19" s="24"/>
      <c r="R19" s="24"/>
      <c r="S19" s="24"/>
      <c r="T19" s="24"/>
      <c r="U19" s="25"/>
    </row>
    <row r="20" spans="2:21" ht="19.5" customHeight="1" x14ac:dyDescent="0.3">
      <c r="B20" s="25" t="s">
        <v>369</v>
      </c>
      <c r="C20" s="25"/>
      <c r="D20" s="25"/>
      <c r="E20" s="25"/>
      <c r="F20" s="25"/>
      <c r="G20" s="24"/>
      <c r="H20" s="25"/>
      <c r="I20" s="24"/>
      <c r="J20" s="24"/>
      <c r="K20" s="24"/>
      <c r="L20" s="25"/>
      <c r="M20" s="25"/>
      <c r="N20" s="24"/>
      <c r="O20" s="24"/>
      <c r="P20" s="24"/>
      <c r="Q20" s="24"/>
      <c r="R20" s="24"/>
      <c r="S20" s="24"/>
      <c r="T20" s="24"/>
      <c r="U20" s="25"/>
    </row>
    <row r="21" spans="2:21" ht="19.5" customHeight="1" x14ac:dyDescent="0.3">
      <c r="B21" s="25" t="s">
        <v>370</v>
      </c>
      <c r="C21" s="25"/>
      <c r="D21" s="25"/>
      <c r="E21" s="25"/>
      <c r="F21" s="25"/>
      <c r="G21" s="24"/>
      <c r="H21" s="25"/>
      <c r="I21" s="24"/>
      <c r="J21" s="24"/>
      <c r="K21" s="24"/>
      <c r="L21" s="25"/>
      <c r="M21" s="25"/>
      <c r="N21" s="24"/>
      <c r="O21" s="24"/>
      <c r="P21" s="24"/>
      <c r="Q21" s="24"/>
      <c r="R21" s="24"/>
      <c r="S21" s="24"/>
      <c r="T21" s="24"/>
      <c r="U21" s="25"/>
    </row>
    <row r="22" spans="2:21" ht="19.5" customHeight="1" x14ac:dyDescent="0.3">
      <c r="B22" s="25" t="s">
        <v>371</v>
      </c>
      <c r="C22" s="25"/>
      <c r="D22" s="25"/>
      <c r="E22" s="25"/>
      <c r="F22" s="25"/>
      <c r="G22" s="24"/>
      <c r="H22" s="25"/>
      <c r="I22" s="24"/>
      <c r="J22" s="24"/>
      <c r="K22" s="24"/>
      <c r="L22" s="25"/>
      <c r="M22" s="25"/>
      <c r="N22" s="24"/>
      <c r="O22" s="24"/>
      <c r="P22" s="24"/>
      <c r="Q22" s="24"/>
      <c r="R22" s="24"/>
      <c r="S22" s="24"/>
      <c r="T22" s="24"/>
      <c r="U22" s="25"/>
    </row>
    <row r="23" spans="2:21" ht="19.5" customHeight="1" x14ac:dyDescent="0.3">
      <c r="B23" s="25" t="s">
        <v>372</v>
      </c>
      <c r="C23" s="25"/>
      <c r="D23" s="25"/>
      <c r="E23" s="25"/>
      <c r="F23" s="25"/>
      <c r="G23" s="24"/>
      <c r="H23" s="25"/>
      <c r="I23" s="24"/>
      <c r="J23" s="24"/>
      <c r="K23" s="24"/>
      <c r="L23" s="25"/>
      <c r="M23" s="25"/>
      <c r="N23" s="24"/>
      <c r="O23" s="24"/>
      <c r="P23" s="24"/>
      <c r="Q23" s="24"/>
      <c r="R23" s="24"/>
      <c r="S23" s="24"/>
      <c r="T23" s="24"/>
      <c r="U23" s="25"/>
    </row>
    <row r="24" spans="2:21" ht="19.5" customHeight="1" x14ac:dyDescent="0.3">
      <c r="B24" s="25" t="s">
        <v>373</v>
      </c>
      <c r="C24" s="25"/>
      <c r="D24" s="25"/>
      <c r="E24" s="25"/>
      <c r="F24" s="25"/>
      <c r="G24" s="24"/>
      <c r="H24" s="25"/>
      <c r="I24" s="24"/>
      <c r="J24" s="24"/>
      <c r="K24" s="24"/>
      <c r="L24" s="25"/>
      <c r="M24" s="25"/>
      <c r="N24" s="24"/>
      <c r="O24" s="24"/>
      <c r="P24" s="24"/>
      <c r="Q24" s="24"/>
      <c r="R24" s="24"/>
      <c r="S24" s="24"/>
      <c r="T24" s="24"/>
      <c r="U24" s="25"/>
    </row>
    <row r="25" spans="2:21" ht="19.5" customHeight="1" x14ac:dyDescent="0.3">
      <c r="B25" s="25" t="s">
        <v>374</v>
      </c>
      <c r="C25" s="25"/>
      <c r="D25" s="25"/>
      <c r="E25" s="25"/>
      <c r="F25" s="25"/>
      <c r="G25" s="24"/>
      <c r="H25" s="25"/>
      <c r="I25" s="24"/>
      <c r="J25" s="24"/>
      <c r="K25" s="24"/>
      <c r="L25" s="25"/>
      <c r="M25" s="25"/>
      <c r="N25" s="24"/>
      <c r="O25" s="24"/>
      <c r="P25" s="24"/>
      <c r="Q25" s="24"/>
      <c r="R25" s="24"/>
      <c r="S25" s="24"/>
      <c r="T25" s="24"/>
      <c r="U25" s="25"/>
    </row>
    <row r="26" spans="2:21" ht="19.5" customHeight="1" x14ac:dyDescent="0.3">
      <c r="B26" s="25" t="s">
        <v>485</v>
      </c>
      <c r="C26" s="25"/>
      <c r="D26" s="25"/>
      <c r="E26" s="25"/>
      <c r="F26" s="25"/>
      <c r="G26" s="24"/>
      <c r="H26" s="25"/>
      <c r="I26" s="24"/>
      <c r="J26" s="24"/>
      <c r="K26" s="24"/>
      <c r="L26" s="25"/>
      <c r="M26" s="25"/>
      <c r="N26" s="24"/>
      <c r="O26" s="24"/>
      <c r="P26" s="24"/>
      <c r="Q26" s="24"/>
      <c r="R26" s="24"/>
      <c r="S26" s="24"/>
      <c r="T26" s="24"/>
      <c r="U26" s="25"/>
    </row>
    <row r="27" spans="2:21" ht="19.5" customHeight="1" x14ac:dyDescent="0.3">
      <c r="B27" s="25" t="s">
        <v>376</v>
      </c>
      <c r="C27" s="25"/>
      <c r="D27" s="25"/>
      <c r="E27" s="25"/>
      <c r="F27" s="25"/>
      <c r="G27" s="24"/>
      <c r="H27" s="25"/>
      <c r="I27" s="24"/>
      <c r="J27" s="24"/>
      <c r="K27" s="24"/>
      <c r="L27" s="25"/>
      <c r="M27" s="25"/>
      <c r="N27" s="24"/>
      <c r="O27" s="24"/>
      <c r="P27" s="24"/>
      <c r="Q27" s="24"/>
      <c r="R27" s="24"/>
      <c r="S27" s="24"/>
      <c r="T27" s="24"/>
      <c r="U27" s="25"/>
    </row>
    <row r="28" spans="2:21" ht="19.5" customHeight="1" x14ac:dyDescent="0.3">
      <c r="B28" s="25" t="s">
        <v>377</v>
      </c>
      <c r="C28" s="25"/>
      <c r="D28" s="25"/>
      <c r="E28" s="25"/>
      <c r="F28" s="25"/>
      <c r="G28" s="24"/>
      <c r="H28" s="25"/>
      <c r="I28" s="24"/>
      <c r="J28" s="24"/>
      <c r="K28" s="24"/>
      <c r="L28" s="25"/>
      <c r="M28" s="25"/>
      <c r="N28" s="24"/>
      <c r="O28" s="24"/>
      <c r="P28" s="24"/>
      <c r="Q28" s="24"/>
      <c r="R28" s="24"/>
      <c r="S28" s="24"/>
      <c r="T28" s="24"/>
      <c r="U28" s="25"/>
    </row>
    <row r="29" spans="2:21" ht="19.5" customHeight="1" x14ac:dyDescent="0.3">
      <c r="B29" s="25" t="s">
        <v>378</v>
      </c>
      <c r="C29" s="25"/>
      <c r="D29" s="25"/>
      <c r="E29" s="25"/>
      <c r="F29" s="25"/>
      <c r="G29" s="24"/>
      <c r="H29" s="25"/>
      <c r="I29" s="24"/>
      <c r="J29" s="24"/>
      <c r="K29" s="24"/>
      <c r="L29" s="25"/>
      <c r="M29" s="25"/>
      <c r="N29" s="24"/>
      <c r="O29" s="24"/>
      <c r="P29" s="24"/>
      <c r="Q29" s="24"/>
      <c r="R29" s="24"/>
      <c r="S29" s="24"/>
      <c r="T29" s="24"/>
      <c r="U29" s="25"/>
    </row>
    <row r="30" spans="2:21" ht="19.5" customHeight="1" x14ac:dyDescent="0.3">
      <c r="B30" s="25" t="s">
        <v>379</v>
      </c>
      <c r="C30" s="25"/>
      <c r="D30" s="25"/>
      <c r="E30" s="25"/>
      <c r="F30" s="25"/>
      <c r="G30" s="24"/>
      <c r="H30" s="25"/>
      <c r="I30" s="24"/>
      <c r="J30" s="24"/>
      <c r="K30" s="24"/>
      <c r="L30" s="25"/>
      <c r="M30" s="25"/>
      <c r="N30" s="24"/>
      <c r="O30" s="24"/>
      <c r="P30" s="24"/>
      <c r="Q30" s="24"/>
      <c r="R30" s="24"/>
      <c r="S30" s="24"/>
      <c r="T30" s="24"/>
      <c r="U30" s="25"/>
    </row>
    <row r="31" spans="2:21" ht="19.5" customHeight="1" x14ac:dyDescent="0.3">
      <c r="B31" s="25" t="s">
        <v>380</v>
      </c>
      <c r="C31" s="25"/>
      <c r="D31" s="25"/>
      <c r="E31" s="25"/>
      <c r="F31" s="25"/>
      <c r="G31" s="24"/>
      <c r="H31" s="25"/>
      <c r="I31" s="24"/>
      <c r="J31" s="24"/>
      <c r="K31" s="24"/>
      <c r="L31" s="25"/>
      <c r="M31" s="25"/>
      <c r="N31" s="24"/>
      <c r="O31" s="24"/>
      <c r="P31" s="24"/>
      <c r="Q31" s="24"/>
      <c r="R31" s="24"/>
      <c r="S31" s="24"/>
      <c r="T31" s="24"/>
      <c r="U31" s="25"/>
    </row>
    <row r="32" spans="2:21" x14ac:dyDescent="0.3">
      <c r="C32" s="25" t="s">
        <v>506</v>
      </c>
    </row>
  </sheetData>
  <sheetProtection sheet="1"/>
  <mergeCells count="18">
    <mergeCell ref="B1:I1"/>
    <mergeCell ref="J1:U1"/>
    <mergeCell ref="B2:I2"/>
    <mergeCell ref="J2:U2"/>
    <mergeCell ref="B3:I3"/>
    <mergeCell ref="J3:M3"/>
    <mergeCell ref="U7:U8"/>
    <mergeCell ref="B11:U12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</mergeCells>
  <phoneticPr fontId="1" type="noConversion"/>
  <printOptions horizontalCentered="1"/>
  <pageMargins left="0.59055118110236227" right="0.59055118110236227" top="0.59055118110236227" bottom="0.39370078740157483" header="0.51181102362204722" footer="0.31496062992125984"/>
  <pageSetup paperSize="9" scale="56" firstPageNumber="2" fitToWidth="2" fitToHeight="0" pageOrder="overThenDown" orientation="portrait" useFirstPageNumber="1" r:id="rId1"/>
  <headerFooter alignWithMargins="0">
    <oddFooter>&amp;C&amp;"標楷體,標準"&amp;14&amp;P</oddFooter>
  </headerFooter>
  <colBreaks count="1" manualBreakCount="1">
    <brk id="9" max="2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U30"/>
  <sheetViews>
    <sheetView view="pageBreakPreview" zoomScale="70" zoomScaleNormal="100" zoomScaleSheetLayoutView="70" workbookViewId="0">
      <selection activeCell="F8" sqref="F8"/>
    </sheetView>
  </sheetViews>
  <sheetFormatPr defaultColWidth="9" defaultRowHeight="16.2" x14ac:dyDescent="0.3"/>
  <cols>
    <col min="1" max="1" width="7.6640625" style="1" customWidth="1"/>
    <col min="2" max="2" width="7.77734375" style="1" customWidth="1"/>
    <col min="3" max="3" width="22.77734375" style="1" customWidth="1"/>
    <col min="4" max="4" width="19.77734375" style="1" customWidth="1"/>
    <col min="5" max="5" width="20.77734375" style="1" customWidth="1"/>
    <col min="6" max="6" width="22.77734375" style="1" customWidth="1"/>
    <col min="7" max="7" width="3.77734375" style="1" customWidth="1"/>
    <col min="8" max="8" width="43.77734375" style="1" customWidth="1"/>
    <col min="9" max="9" width="14.77734375" style="1" customWidth="1"/>
    <col min="10" max="10" width="13.77734375" style="1" customWidth="1"/>
    <col min="11" max="11" width="19.77734375" style="1" customWidth="1"/>
    <col min="12" max="12" width="30.77734375" style="1" customWidth="1"/>
    <col min="13" max="13" width="21.77734375" style="1" customWidth="1"/>
    <col min="14" max="16" width="5.77734375" style="1" customWidth="1"/>
    <col min="17" max="20" width="4.77734375" style="1" customWidth="1"/>
    <col min="21" max="21" width="36.77734375" style="1" customWidth="1"/>
    <col min="22" max="16384" width="9" style="1"/>
  </cols>
  <sheetData>
    <row r="1" spans="1:21" s="50" customFormat="1" ht="30" customHeight="1" x14ac:dyDescent="0.3">
      <c r="B1" s="179" t="s">
        <v>494</v>
      </c>
      <c r="C1" s="144"/>
      <c r="D1" s="144"/>
      <c r="E1" s="144"/>
      <c r="F1" s="144"/>
      <c r="G1" s="144"/>
      <c r="H1" s="144"/>
      <c r="I1" s="144"/>
      <c r="J1" s="180" t="s">
        <v>496</v>
      </c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</row>
    <row r="2" spans="1:21" s="50" customFormat="1" ht="30" customHeight="1" x14ac:dyDescent="0.3">
      <c r="B2" s="182" t="s">
        <v>495</v>
      </c>
      <c r="C2" s="144"/>
      <c r="D2" s="144"/>
      <c r="E2" s="144"/>
      <c r="F2" s="144"/>
      <c r="G2" s="144"/>
      <c r="H2" s="144"/>
      <c r="I2" s="144"/>
      <c r="J2" s="183" t="s">
        <v>497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1" s="50" customFormat="1" ht="30" customHeight="1" x14ac:dyDescent="0.3">
      <c r="B3" s="184" t="s">
        <v>493</v>
      </c>
      <c r="C3" s="184"/>
      <c r="D3" s="184"/>
      <c r="E3" s="184"/>
      <c r="F3" s="184"/>
      <c r="G3" s="184"/>
      <c r="H3" s="184"/>
      <c r="I3" s="184"/>
      <c r="J3" s="185" t="s">
        <v>498</v>
      </c>
      <c r="K3" s="185"/>
      <c r="L3" s="185"/>
      <c r="M3" s="185"/>
    </row>
    <row r="4" spans="1:21" s="25" customFormat="1" ht="24.9" customHeight="1" thickBot="1" x14ac:dyDescent="0.35">
      <c r="B4" s="168" t="s">
        <v>499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</row>
    <row r="5" spans="1:21" ht="30" customHeight="1" x14ac:dyDescent="0.3">
      <c r="B5" s="169" t="s">
        <v>0</v>
      </c>
      <c r="C5" s="170"/>
      <c r="D5" s="170"/>
      <c r="E5" s="170"/>
      <c r="F5" s="170"/>
      <c r="G5" s="171" t="s">
        <v>170</v>
      </c>
      <c r="H5" s="173" t="s">
        <v>48</v>
      </c>
      <c r="I5" s="173" t="s">
        <v>37</v>
      </c>
      <c r="J5" s="170" t="s">
        <v>2</v>
      </c>
      <c r="K5" s="170"/>
      <c r="L5" s="170" t="s">
        <v>171</v>
      </c>
      <c r="M5" s="170"/>
      <c r="N5" s="170" t="s">
        <v>4</v>
      </c>
      <c r="O5" s="170"/>
      <c r="P5" s="170"/>
      <c r="Q5" s="176" t="s">
        <v>51</v>
      </c>
      <c r="R5" s="176"/>
      <c r="S5" s="176"/>
      <c r="T5" s="176"/>
      <c r="U5" s="177" t="s">
        <v>6</v>
      </c>
    </row>
    <row r="6" spans="1:21" ht="105" customHeight="1" x14ac:dyDescent="0.3">
      <c r="B6" s="58" t="s">
        <v>226</v>
      </c>
      <c r="C6" s="6" t="s">
        <v>180</v>
      </c>
      <c r="D6" s="6" t="s">
        <v>8</v>
      </c>
      <c r="E6" s="6" t="s">
        <v>181</v>
      </c>
      <c r="F6" s="6" t="s">
        <v>9</v>
      </c>
      <c r="G6" s="172"/>
      <c r="H6" s="174"/>
      <c r="I6" s="175"/>
      <c r="J6" s="6" t="s">
        <v>50</v>
      </c>
      <c r="K6" s="30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59" t="s">
        <v>41</v>
      </c>
      <c r="R6" s="59" t="s">
        <v>39</v>
      </c>
      <c r="S6" s="59" t="s">
        <v>40</v>
      </c>
      <c r="T6" s="59" t="s">
        <v>42</v>
      </c>
      <c r="U6" s="178"/>
    </row>
    <row r="7" spans="1:21" ht="109.95" customHeight="1" x14ac:dyDescent="0.3">
      <c r="A7" s="1" t="s">
        <v>63</v>
      </c>
      <c r="B7" s="31">
        <v>108</v>
      </c>
      <c r="C7" s="30" t="s">
        <v>32</v>
      </c>
      <c r="D7" s="30" t="s">
        <v>49</v>
      </c>
      <c r="E7" s="4">
        <v>487000</v>
      </c>
      <c r="F7" s="4">
        <v>0</v>
      </c>
      <c r="G7" s="46" t="s">
        <v>55</v>
      </c>
      <c r="H7" s="5" t="s">
        <v>227</v>
      </c>
      <c r="I7" s="7"/>
      <c r="J7" s="7"/>
      <c r="K7" s="7"/>
      <c r="L7" s="5"/>
      <c r="M7" s="5"/>
      <c r="N7" s="10"/>
      <c r="O7" s="10"/>
      <c r="P7" s="10"/>
      <c r="Q7" s="13"/>
      <c r="R7" s="13"/>
      <c r="S7" s="13"/>
      <c r="T7" s="13"/>
      <c r="U7" s="33" t="s">
        <v>477</v>
      </c>
    </row>
    <row r="8" spans="1:21" ht="109.95" customHeight="1" x14ac:dyDescent="0.3">
      <c r="B8" s="31"/>
      <c r="C8" s="30"/>
      <c r="D8" s="30"/>
      <c r="E8" s="4"/>
      <c r="F8" s="4"/>
      <c r="G8" s="32"/>
      <c r="H8" s="5"/>
      <c r="I8" s="7"/>
      <c r="J8" s="7"/>
      <c r="K8" s="7"/>
      <c r="L8" s="5"/>
      <c r="M8" s="5"/>
      <c r="N8" s="13"/>
      <c r="O8" s="13"/>
      <c r="P8" s="13"/>
      <c r="Q8" s="13"/>
      <c r="R8" s="13"/>
      <c r="S8" s="13"/>
      <c r="T8" s="13"/>
      <c r="U8" s="33"/>
    </row>
    <row r="9" spans="1:21" ht="25.2" customHeight="1" x14ac:dyDescent="0.3">
      <c r="B9" s="34"/>
      <c r="C9" s="13"/>
      <c r="D9" s="29" t="s">
        <v>43</v>
      </c>
      <c r="E9" s="4">
        <f>SUM(E7:E8)</f>
        <v>487000</v>
      </c>
      <c r="F9" s="4">
        <f>SUM(F7:F8)</f>
        <v>0</v>
      </c>
      <c r="G9" s="13"/>
      <c r="H9" s="13"/>
      <c r="I9" s="13"/>
      <c r="J9" s="35"/>
      <c r="K9" s="35"/>
      <c r="L9" s="13"/>
      <c r="M9" s="13"/>
      <c r="N9" s="13"/>
      <c r="O9" s="13"/>
      <c r="P9" s="13"/>
      <c r="Q9" s="42">
        <f>SUM(Q7:Q7)</f>
        <v>0</v>
      </c>
      <c r="R9" s="42">
        <f>SUM(R7:R7)</f>
        <v>0</v>
      </c>
      <c r="S9" s="42">
        <f>SUM(S7:S7)</f>
        <v>0</v>
      </c>
      <c r="T9" s="42">
        <f>SUM(T7:T7)</f>
        <v>0</v>
      </c>
      <c r="U9" s="36"/>
    </row>
    <row r="10" spans="1:21" ht="25.2" customHeight="1" x14ac:dyDescent="0.3">
      <c r="B10" s="11"/>
      <c r="C10" s="29" t="s">
        <v>44</v>
      </c>
      <c r="D10" s="37"/>
      <c r="E10" s="4">
        <f>E9</f>
        <v>487000</v>
      </c>
      <c r="F10" s="4">
        <f>F9</f>
        <v>0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44">
        <f t="shared" ref="Q10:T11" si="0">Q9</f>
        <v>0</v>
      </c>
      <c r="R10" s="44">
        <f t="shared" si="0"/>
        <v>0</v>
      </c>
      <c r="S10" s="44">
        <f t="shared" si="0"/>
        <v>0</v>
      </c>
      <c r="T10" s="44">
        <f t="shared" si="0"/>
        <v>0</v>
      </c>
      <c r="U10" s="36"/>
    </row>
    <row r="11" spans="1:21" ht="25.2" customHeight="1" thickBot="1" x14ac:dyDescent="0.35">
      <c r="B11" s="18"/>
      <c r="C11" s="38" t="s">
        <v>45</v>
      </c>
      <c r="D11" s="39"/>
      <c r="E11" s="49">
        <f>E10</f>
        <v>487000</v>
      </c>
      <c r="F11" s="49">
        <f>F10</f>
        <v>0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45">
        <f t="shared" si="0"/>
        <v>0</v>
      </c>
      <c r="R11" s="45">
        <f t="shared" si="0"/>
        <v>0</v>
      </c>
      <c r="S11" s="45">
        <f t="shared" si="0"/>
        <v>0</v>
      </c>
      <c r="T11" s="45">
        <f t="shared" si="0"/>
        <v>0</v>
      </c>
      <c r="U11" s="40"/>
    </row>
    <row r="12" spans="1:21" x14ac:dyDescent="0.3"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</row>
    <row r="13" spans="1:21" x14ac:dyDescent="0.3"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</row>
    <row r="14" spans="1:21" x14ac:dyDescent="0.3">
      <c r="B14" s="1" t="s">
        <v>158</v>
      </c>
    </row>
    <row r="15" spans="1:21" x14ac:dyDescent="0.3">
      <c r="B15" s="1" t="s">
        <v>332</v>
      </c>
    </row>
    <row r="16" spans="1:21" x14ac:dyDescent="0.3">
      <c r="B16" s="1" t="s">
        <v>338</v>
      </c>
    </row>
    <row r="17" spans="2:2" x14ac:dyDescent="0.3">
      <c r="B17" s="1" t="s">
        <v>339</v>
      </c>
    </row>
    <row r="18" spans="2:2" x14ac:dyDescent="0.3">
      <c r="B18" s="1" t="s">
        <v>340</v>
      </c>
    </row>
    <row r="19" spans="2:2" x14ac:dyDescent="0.3">
      <c r="B19" s="1" t="s">
        <v>341</v>
      </c>
    </row>
    <row r="20" spans="2:2" x14ac:dyDescent="0.3">
      <c r="B20" s="1" t="s">
        <v>333</v>
      </c>
    </row>
    <row r="21" spans="2:2" x14ac:dyDescent="0.3">
      <c r="B21" s="1" t="s">
        <v>342</v>
      </c>
    </row>
    <row r="22" spans="2:2" x14ac:dyDescent="0.3">
      <c r="B22" s="1" t="s">
        <v>334</v>
      </c>
    </row>
    <row r="23" spans="2:2" x14ac:dyDescent="0.3">
      <c r="B23" s="1" t="s">
        <v>343</v>
      </c>
    </row>
    <row r="24" spans="2:2" x14ac:dyDescent="0.3">
      <c r="B24" s="1" t="s">
        <v>335</v>
      </c>
    </row>
    <row r="25" spans="2:2" x14ac:dyDescent="0.3">
      <c r="B25" s="1" t="s">
        <v>344</v>
      </c>
    </row>
    <row r="26" spans="2:2" x14ac:dyDescent="0.3">
      <c r="B26" s="1" t="s">
        <v>478</v>
      </c>
    </row>
    <row r="27" spans="2:2" x14ac:dyDescent="0.3">
      <c r="B27" s="1" t="s">
        <v>479</v>
      </c>
    </row>
    <row r="28" spans="2:2" x14ac:dyDescent="0.3">
      <c r="B28" s="1" t="s">
        <v>336</v>
      </c>
    </row>
    <row r="29" spans="2:2" x14ac:dyDescent="0.3">
      <c r="B29" s="1" t="s">
        <v>346</v>
      </c>
    </row>
    <row r="30" spans="2:2" x14ac:dyDescent="0.3">
      <c r="B30" s="1" t="s">
        <v>337</v>
      </c>
    </row>
  </sheetData>
  <sheetProtection sheet="1"/>
  <mergeCells count="17">
    <mergeCell ref="B1:I1"/>
    <mergeCell ref="J1:U1"/>
    <mergeCell ref="B2:I2"/>
    <mergeCell ref="J2:U2"/>
    <mergeCell ref="B3:I3"/>
    <mergeCell ref="J3:M3"/>
    <mergeCell ref="B12:U13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</mergeCells>
  <phoneticPr fontId="1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6" firstPageNumber="2" fitToWidth="2" fitToHeight="0" pageOrder="overThenDown" orientation="portrait" useFirstPageNumber="1" r:id="rId1"/>
  <headerFooter alignWithMargins="0">
    <oddFooter>&amp;C&amp;"標楷體,標準"&amp;14&amp;P</oddFoot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U46"/>
  <sheetViews>
    <sheetView view="pageBreakPreview" topLeftCell="A13" zoomScale="60" zoomScaleNormal="100" workbookViewId="0">
      <selection activeCell="H19" sqref="H19"/>
    </sheetView>
  </sheetViews>
  <sheetFormatPr defaultColWidth="9" defaultRowHeight="19.8" x14ac:dyDescent="0.3"/>
  <cols>
    <col min="1" max="1" width="8.6640625" style="2" customWidth="1"/>
    <col min="2" max="2" width="7.77734375" style="9" customWidth="1"/>
    <col min="3" max="3" width="22.77734375" style="2" customWidth="1"/>
    <col min="4" max="4" width="19.77734375" style="2" customWidth="1"/>
    <col min="5" max="5" width="20.77734375" style="2" customWidth="1"/>
    <col min="6" max="6" width="22.77734375" style="2" customWidth="1"/>
    <col min="7" max="7" width="3.77734375" style="9" customWidth="1"/>
    <col min="8" max="8" width="43.77734375" style="2" customWidth="1"/>
    <col min="9" max="9" width="14.77734375" style="9" customWidth="1"/>
    <col min="10" max="10" width="13.77734375" style="9" customWidth="1"/>
    <col min="11" max="11" width="17.77734375" style="9" customWidth="1"/>
    <col min="12" max="12" width="28.77734375" style="2" customWidth="1"/>
    <col min="13" max="13" width="21.77734375" style="2" customWidth="1"/>
    <col min="14" max="20" width="5.77734375" style="9" customWidth="1"/>
    <col min="21" max="21" width="36.77734375" style="2" customWidth="1"/>
    <col min="22" max="16384" width="9" style="2"/>
  </cols>
  <sheetData>
    <row r="1" spans="1:21" s="52" customFormat="1" ht="30" customHeight="1" x14ac:dyDescent="0.3">
      <c r="B1" s="179" t="s">
        <v>494</v>
      </c>
      <c r="C1" s="195"/>
      <c r="D1" s="195"/>
      <c r="E1" s="195"/>
      <c r="F1" s="195"/>
      <c r="G1" s="195"/>
      <c r="H1" s="195"/>
      <c r="I1" s="195"/>
      <c r="J1" s="180" t="s">
        <v>496</v>
      </c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</row>
    <row r="2" spans="1:21" s="52" customFormat="1" ht="30" customHeight="1" x14ac:dyDescent="0.3">
      <c r="B2" s="179" t="s">
        <v>34</v>
      </c>
      <c r="C2" s="195"/>
      <c r="D2" s="195"/>
      <c r="E2" s="195"/>
      <c r="F2" s="195"/>
      <c r="G2" s="195"/>
      <c r="H2" s="195"/>
      <c r="I2" s="195"/>
      <c r="J2" s="180" t="s">
        <v>500</v>
      </c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s="52" customFormat="1" ht="30" customHeight="1" x14ac:dyDescent="0.3">
      <c r="B3" s="144" t="s">
        <v>493</v>
      </c>
      <c r="C3" s="144"/>
      <c r="D3" s="144"/>
      <c r="E3" s="144"/>
      <c r="F3" s="144"/>
      <c r="G3" s="144"/>
      <c r="H3" s="144"/>
      <c r="I3" s="144"/>
      <c r="J3" s="145" t="s">
        <v>498</v>
      </c>
      <c r="K3" s="145"/>
      <c r="L3" s="145"/>
      <c r="M3" s="145"/>
      <c r="N3" s="77"/>
      <c r="O3" s="77"/>
      <c r="P3" s="77"/>
      <c r="Q3" s="77"/>
      <c r="R3" s="77"/>
      <c r="S3" s="77"/>
      <c r="T3" s="77"/>
      <c r="U3" s="77"/>
    </row>
    <row r="4" spans="1:21" ht="24.9" customHeight="1" thickBot="1" x14ac:dyDescent="0.35">
      <c r="B4" s="149" t="s">
        <v>179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</row>
    <row r="5" spans="1:21" ht="30" customHeight="1" x14ac:dyDescent="0.3">
      <c r="B5" s="169" t="s">
        <v>0</v>
      </c>
      <c r="C5" s="170"/>
      <c r="D5" s="170"/>
      <c r="E5" s="170"/>
      <c r="F5" s="170"/>
      <c r="G5" s="186" t="s">
        <v>233</v>
      </c>
      <c r="H5" s="188" t="s">
        <v>36</v>
      </c>
      <c r="I5" s="188" t="s">
        <v>183</v>
      </c>
      <c r="J5" s="170" t="s">
        <v>2</v>
      </c>
      <c r="K5" s="170"/>
      <c r="L5" s="170" t="s">
        <v>3</v>
      </c>
      <c r="M5" s="170"/>
      <c r="N5" s="170" t="s">
        <v>4</v>
      </c>
      <c r="O5" s="170"/>
      <c r="P5" s="170"/>
      <c r="Q5" s="170" t="s">
        <v>5</v>
      </c>
      <c r="R5" s="170"/>
      <c r="S5" s="170"/>
      <c r="T5" s="170"/>
      <c r="U5" s="177" t="s">
        <v>6</v>
      </c>
    </row>
    <row r="6" spans="1:21" ht="99.9" customHeight="1" x14ac:dyDescent="0.3">
      <c r="B6" s="58" t="s">
        <v>226</v>
      </c>
      <c r="C6" s="6" t="s">
        <v>180</v>
      </c>
      <c r="D6" s="6" t="s">
        <v>8</v>
      </c>
      <c r="E6" s="6" t="s">
        <v>181</v>
      </c>
      <c r="F6" s="6" t="s">
        <v>9</v>
      </c>
      <c r="G6" s="187"/>
      <c r="H6" s="189"/>
      <c r="I6" s="190"/>
      <c r="J6" s="6" t="s">
        <v>10</v>
      </c>
      <c r="K6" s="6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6" t="s">
        <v>16</v>
      </c>
      <c r="R6" s="6" t="s">
        <v>17</v>
      </c>
      <c r="S6" s="6" t="s">
        <v>18</v>
      </c>
      <c r="T6" s="6" t="s">
        <v>19</v>
      </c>
      <c r="U6" s="178"/>
    </row>
    <row r="7" spans="1:21" ht="90" customHeight="1" x14ac:dyDescent="0.3">
      <c r="A7" s="78" t="s">
        <v>397</v>
      </c>
      <c r="B7" s="11">
        <v>108</v>
      </c>
      <c r="C7" s="10" t="s">
        <v>32</v>
      </c>
      <c r="D7" s="10" t="s">
        <v>33</v>
      </c>
      <c r="E7" s="4">
        <v>375000</v>
      </c>
      <c r="F7" s="4">
        <v>71140</v>
      </c>
      <c r="G7" s="10">
        <v>4</v>
      </c>
      <c r="H7" s="7" t="s">
        <v>480</v>
      </c>
      <c r="I7" s="6" t="s">
        <v>391</v>
      </c>
      <c r="J7" s="10" t="s">
        <v>392</v>
      </c>
      <c r="K7" s="10" t="s">
        <v>393</v>
      </c>
      <c r="L7" s="14" t="s">
        <v>476</v>
      </c>
      <c r="M7" s="5" t="s">
        <v>435</v>
      </c>
      <c r="N7" s="10">
        <v>108</v>
      </c>
      <c r="O7" s="10">
        <v>7</v>
      </c>
      <c r="P7" s="10">
        <v>8</v>
      </c>
      <c r="Q7" s="6">
        <v>5</v>
      </c>
      <c r="R7" s="6">
        <v>5</v>
      </c>
      <c r="S7" s="6">
        <v>0</v>
      </c>
      <c r="T7" s="6">
        <v>0</v>
      </c>
      <c r="U7" s="12" t="s">
        <v>471</v>
      </c>
    </row>
    <row r="8" spans="1:21" ht="90" customHeight="1" x14ac:dyDescent="0.3">
      <c r="A8" s="79" t="s">
        <v>398</v>
      </c>
      <c r="B8" s="11">
        <v>108</v>
      </c>
      <c r="C8" s="10" t="s">
        <v>32</v>
      </c>
      <c r="D8" s="10" t="s">
        <v>33</v>
      </c>
      <c r="E8" s="4"/>
      <c r="F8" s="4">
        <v>145094</v>
      </c>
      <c r="G8" s="10">
        <v>1</v>
      </c>
      <c r="H8" s="7" t="s">
        <v>389</v>
      </c>
      <c r="I8" s="6" t="s">
        <v>390</v>
      </c>
      <c r="J8" s="10" t="s">
        <v>394</v>
      </c>
      <c r="K8" s="6" t="s">
        <v>395</v>
      </c>
      <c r="L8" s="7" t="s">
        <v>440</v>
      </c>
      <c r="M8" s="5" t="s">
        <v>436</v>
      </c>
      <c r="N8" s="10">
        <v>108</v>
      </c>
      <c r="O8" s="10">
        <v>8</v>
      </c>
      <c r="P8" s="10">
        <v>28</v>
      </c>
      <c r="Q8" s="10">
        <v>3</v>
      </c>
      <c r="R8" s="10">
        <v>3</v>
      </c>
      <c r="S8" s="10">
        <v>0</v>
      </c>
      <c r="T8" s="6">
        <v>0</v>
      </c>
      <c r="U8" s="12" t="s">
        <v>396</v>
      </c>
    </row>
    <row r="9" spans="1:21" ht="90" customHeight="1" x14ac:dyDescent="0.3">
      <c r="A9" s="79" t="s">
        <v>422</v>
      </c>
      <c r="B9" s="11">
        <v>108</v>
      </c>
      <c r="C9" s="10" t="s">
        <v>32</v>
      </c>
      <c r="D9" s="10" t="s">
        <v>33</v>
      </c>
      <c r="E9" s="4"/>
      <c r="F9" s="4">
        <v>137196</v>
      </c>
      <c r="G9" s="10">
        <v>4</v>
      </c>
      <c r="H9" s="7" t="s">
        <v>481</v>
      </c>
      <c r="I9" s="6" t="s">
        <v>418</v>
      </c>
      <c r="J9" s="10" t="s">
        <v>419</v>
      </c>
      <c r="K9" s="6" t="s">
        <v>420</v>
      </c>
      <c r="L9" s="7" t="s">
        <v>439</v>
      </c>
      <c r="M9" s="5" t="s">
        <v>491</v>
      </c>
      <c r="N9" s="10">
        <v>108</v>
      </c>
      <c r="O9" s="10">
        <v>10</v>
      </c>
      <c r="P9" s="10">
        <v>5</v>
      </c>
      <c r="Q9" s="10">
        <v>2</v>
      </c>
      <c r="R9" s="10">
        <v>2</v>
      </c>
      <c r="S9" s="10">
        <v>0</v>
      </c>
      <c r="T9" s="6">
        <v>0</v>
      </c>
      <c r="U9" s="33" t="s">
        <v>472</v>
      </c>
    </row>
    <row r="10" spans="1:21" ht="180" customHeight="1" x14ac:dyDescent="0.3">
      <c r="A10" s="79" t="s">
        <v>423</v>
      </c>
      <c r="B10" s="11">
        <v>108</v>
      </c>
      <c r="C10" s="10" t="s">
        <v>32</v>
      </c>
      <c r="D10" s="10" t="s">
        <v>33</v>
      </c>
      <c r="E10" s="4"/>
      <c r="F10" s="4">
        <v>49364</v>
      </c>
      <c r="G10" s="10">
        <v>4</v>
      </c>
      <c r="H10" s="7" t="s">
        <v>483</v>
      </c>
      <c r="I10" s="6" t="s">
        <v>482</v>
      </c>
      <c r="J10" s="10" t="s">
        <v>421</v>
      </c>
      <c r="K10" s="6" t="s">
        <v>421</v>
      </c>
      <c r="L10" s="7" t="s">
        <v>427</v>
      </c>
      <c r="M10" s="5" t="s">
        <v>437</v>
      </c>
      <c r="N10" s="10"/>
      <c r="O10" s="10"/>
      <c r="P10" s="10"/>
      <c r="Q10" s="10"/>
      <c r="R10" s="10"/>
      <c r="S10" s="10"/>
      <c r="T10" s="6"/>
      <c r="U10" s="33" t="s">
        <v>501</v>
      </c>
    </row>
    <row r="11" spans="1:21" ht="90" customHeight="1" x14ac:dyDescent="0.3">
      <c r="A11" s="79" t="s">
        <v>398</v>
      </c>
      <c r="B11" s="11">
        <v>108</v>
      </c>
      <c r="C11" s="10" t="s">
        <v>32</v>
      </c>
      <c r="D11" s="10" t="s">
        <v>33</v>
      </c>
      <c r="E11" s="4">
        <v>61000</v>
      </c>
      <c r="F11" s="4">
        <f>184725+61000</f>
        <v>245725</v>
      </c>
      <c r="G11" s="10">
        <v>4</v>
      </c>
      <c r="H11" s="7" t="s">
        <v>445</v>
      </c>
      <c r="I11" s="6" t="s">
        <v>424</v>
      </c>
      <c r="J11" s="10" t="s">
        <v>425</v>
      </c>
      <c r="K11" s="10" t="s">
        <v>426</v>
      </c>
      <c r="L11" s="5" t="s">
        <v>438</v>
      </c>
      <c r="M11" s="5" t="s">
        <v>484</v>
      </c>
      <c r="N11" s="10">
        <v>108</v>
      </c>
      <c r="O11" s="10">
        <v>12</v>
      </c>
      <c r="P11" s="10">
        <v>12</v>
      </c>
      <c r="Q11" s="10">
        <v>4</v>
      </c>
      <c r="R11" s="10">
        <v>4</v>
      </c>
      <c r="S11" s="10">
        <v>0</v>
      </c>
      <c r="T11" s="10">
        <v>0</v>
      </c>
      <c r="U11" s="33" t="s">
        <v>475</v>
      </c>
    </row>
    <row r="12" spans="1:21" ht="25.2" customHeight="1" x14ac:dyDescent="0.3">
      <c r="B12" s="11"/>
      <c r="C12" s="13"/>
      <c r="D12" s="10" t="s">
        <v>43</v>
      </c>
      <c r="E12" s="4">
        <f>SUM(E7:E11)</f>
        <v>436000</v>
      </c>
      <c r="F12" s="4">
        <f>SUM(F7:F11)</f>
        <v>648519</v>
      </c>
      <c r="G12" s="10"/>
      <c r="H12" s="13"/>
      <c r="I12" s="10"/>
      <c r="J12" s="10"/>
      <c r="K12" s="10"/>
      <c r="L12" s="16"/>
      <c r="M12" s="13"/>
      <c r="N12" s="42"/>
      <c r="O12" s="42"/>
      <c r="P12" s="42"/>
      <c r="Q12" s="42">
        <f>SUM(Q7:Q11)</f>
        <v>14</v>
      </c>
      <c r="R12" s="42">
        <f>SUM(R7:R11)</f>
        <v>14</v>
      </c>
      <c r="S12" s="42">
        <f>SUM(S7:S11)</f>
        <v>0</v>
      </c>
      <c r="T12" s="42">
        <f>SUM(T7:T11)</f>
        <v>0</v>
      </c>
      <c r="U12" s="17"/>
    </row>
    <row r="13" spans="1:21" ht="90" customHeight="1" x14ac:dyDescent="0.3">
      <c r="A13" s="79" t="s">
        <v>399</v>
      </c>
      <c r="B13" s="11">
        <v>108</v>
      </c>
      <c r="C13" s="7" t="s">
        <v>503</v>
      </c>
      <c r="D13" s="10"/>
      <c r="E13" s="55">
        <v>593269</v>
      </c>
      <c r="F13" s="4">
        <v>103409</v>
      </c>
      <c r="G13" s="10">
        <v>1</v>
      </c>
      <c r="H13" s="7" t="s">
        <v>410</v>
      </c>
      <c r="I13" s="6" t="s">
        <v>400</v>
      </c>
      <c r="J13" s="10" t="s">
        <v>401</v>
      </c>
      <c r="K13" s="6" t="s">
        <v>402</v>
      </c>
      <c r="L13" s="7" t="s">
        <v>403</v>
      </c>
      <c r="M13" s="7" t="s">
        <v>404</v>
      </c>
      <c r="N13" s="6">
        <v>108</v>
      </c>
      <c r="O13" s="6">
        <v>4</v>
      </c>
      <c r="P13" s="6">
        <v>12</v>
      </c>
      <c r="Q13" s="6">
        <v>2</v>
      </c>
      <c r="R13" s="6">
        <v>1</v>
      </c>
      <c r="S13" s="6">
        <v>0</v>
      </c>
      <c r="T13" s="6">
        <v>1</v>
      </c>
      <c r="U13" s="33" t="s">
        <v>413</v>
      </c>
    </row>
    <row r="14" spans="1:21" ht="90" customHeight="1" x14ac:dyDescent="0.3">
      <c r="A14" s="79" t="s">
        <v>405</v>
      </c>
      <c r="B14" s="11">
        <v>108</v>
      </c>
      <c r="C14" s="7" t="s">
        <v>504</v>
      </c>
      <c r="D14" s="10"/>
      <c r="E14" s="55">
        <v>2339638</v>
      </c>
      <c r="F14" s="4">
        <v>395079</v>
      </c>
      <c r="G14" s="10">
        <v>9</v>
      </c>
      <c r="H14" s="7" t="s">
        <v>411</v>
      </c>
      <c r="I14" s="6" t="s">
        <v>412</v>
      </c>
      <c r="J14" s="10" t="s">
        <v>406</v>
      </c>
      <c r="K14" s="6" t="s">
        <v>407</v>
      </c>
      <c r="L14" s="7" t="s">
        <v>442</v>
      </c>
      <c r="M14" s="7" t="s">
        <v>443</v>
      </c>
      <c r="N14" s="6">
        <v>108</v>
      </c>
      <c r="O14" s="6">
        <v>6</v>
      </c>
      <c r="P14" s="6">
        <v>3</v>
      </c>
      <c r="Q14" s="6">
        <v>2</v>
      </c>
      <c r="R14" s="6">
        <v>2</v>
      </c>
      <c r="S14" s="6">
        <v>0</v>
      </c>
      <c r="T14" s="6">
        <v>0</v>
      </c>
      <c r="U14" s="33" t="s">
        <v>408</v>
      </c>
    </row>
    <row r="15" spans="1:21" ht="90" customHeight="1" x14ac:dyDescent="0.3">
      <c r="A15" s="79" t="s">
        <v>291</v>
      </c>
      <c r="B15" s="11">
        <v>108</v>
      </c>
      <c r="C15" s="7" t="s">
        <v>504</v>
      </c>
      <c r="D15" s="10"/>
      <c r="E15" s="55"/>
      <c r="F15" s="4">
        <v>94757</v>
      </c>
      <c r="G15" s="10">
        <v>4</v>
      </c>
      <c r="H15" s="7" t="s">
        <v>409</v>
      </c>
      <c r="I15" s="6" t="s">
        <v>415</v>
      </c>
      <c r="J15" s="10" t="s">
        <v>416</v>
      </c>
      <c r="K15" s="6" t="s">
        <v>417</v>
      </c>
      <c r="L15" s="7" t="s">
        <v>434</v>
      </c>
      <c r="M15" s="7" t="s">
        <v>315</v>
      </c>
      <c r="N15" s="6">
        <v>108</v>
      </c>
      <c r="O15" s="6">
        <v>6</v>
      </c>
      <c r="P15" s="6">
        <v>21</v>
      </c>
      <c r="Q15" s="6">
        <v>3</v>
      </c>
      <c r="R15" s="6">
        <v>3</v>
      </c>
      <c r="S15" s="6">
        <v>0</v>
      </c>
      <c r="T15" s="6">
        <v>0</v>
      </c>
      <c r="U15" s="33" t="s">
        <v>414</v>
      </c>
    </row>
    <row r="16" spans="1:21" ht="90" customHeight="1" x14ac:dyDescent="0.3">
      <c r="A16" s="79" t="s">
        <v>490</v>
      </c>
      <c r="B16" s="11">
        <v>108</v>
      </c>
      <c r="C16" s="7" t="s">
        <v>504</v>
      </c>
      <c r="D16" s="10"/>
      <c r="E16" s="55"/>
      <c r="F16" s="4">
        <v>220439</v>
      </c>
      <c r="G16" s="10">
        <v>9</v>
      </c>
      <c r="H16" s="7" t="s">
        <v>487</v>
      </c>
      <c r="I16" s="6" t="s">
        <v>428</v>
      </c>
      <c r="J16" s="10" t="s">
        <v>429</v>
      </c>
      <c r="K16" s="6" t="s">
        <v>430</v>
      </c>
      <c r="L16" s="7" t="s">
        <v>441</v>
      </c>
      <c r="M16" s="7" t="s">
        <v>492</v>
      </c>
      <c r="N16" s="6">
        <v>108</v>
      </c>
      <c r="O16" s="6">
        <v>12</v>
      </c>
      <c r="P16" s="6">
        <v>31</v>
      </c>
      <c r="Q16" s="6">
        <v>4</v>
      </c>
      <c r="R16" s="6">
        <v>4</v>
      </c>
      <c r="S16" s="6">
        <v>0</v>
      </c>
      <c r="T16" s="6">
        <v>0</v>
      </c>
      <c r="U16" s="33" t="s">
        <v>431</v>
      </c>
    </row>
    <row r="17" spans="1:21" ht="90" customHeight="1" x14ac:dyDescent="0.3">
      <c r="A17" s="79" t="s">
        <v>291</v>
      </c>
      <c r="B17" s="11">
        <v>108</v>
      </c>
      <c r="C17" s="7" t="s">
        <v>504</v>
      </c>
      <c r="D17" s="10"/>
      <c r="E17" s="55"/>
      <c r="F17" s="4">
        <v>82210</v>
      </c>
      <c r="G17" s="10">
        <v>3</v>
      </c>
      <c r="H17" s="7" t="s">
        <v>502</v>
      </c>
      <c r="I17" s="6" t="s">
        <v>432</v>
      </c>
      <c r="J17" s="10" t="s">
        <v>275</v>
      </c>
      <c r="K17" s="6" t="s">
        <v>486</v>
      </c>
      <c r="L17" s="7" t="s">
        <v>199</v>
      </c>
      <c r="M17" s="7" t="s">
        <v>433</v>
      </c>
      <c r="N17" s="6">
        <v>108</v>
      </c>
      <c r="O17" s="6">
        <v>12</v>
      </c>
      <c r="P17" s="6">
        <v>4</v>
      </c>
      <c r="Q17" s="6">
        <v>4</v>
      </c>
      <c r="R17" s="6">
        <v>4</v>
      </c>
      <c r="S17" s="6">
        <v>0</v>
      </c>
      <c r="T17" s="6">
        <v>0</v>
      </c>
      <c r="U17" s="33" t="s">
        <v>451</v>
      </c>
    </row>
    <row r="18" spans="1:21" ht="90" customHeight="1" thickBot="1" x14ac:dyDescent="0.35">
      <c r="A18" s="79" t="s">
        <v>398</v>
      </c>
      <c r="B18" s="18">
        <v>108</v>
      </c>
      <c r="C18" s="73" t="s">
        <v>504</v>
      </c>
      <c r="D18" s="19"/>
      <c r="E18" s="74"/>
      <c r="F18" s="49">
        <v>144340</v>
      </c>
      <c r="G18" s="19">
        <v>4</v>
      </c>
      <c r="H18" s="73" t="s">
        <v>444</v>
      </c>
      <c r="I18" s="75" t="s">
        <v>446</v>
      </c>
      <c r="J18" s="19" t="s">
        <v>447</v>
      </c>
      <c r="K18" s="75" t="s">
        <v>448</v>
      </c>
      <c r="L18" s="73" t="s">
        <v>449</v>
      </c>
      <c r="M18" s="73" t="s">
        <v>450</v>
      </c>
      <c r="N18" s="75">
        <v>108</v>
      </c>
      <c r="O18" s="75">
        <v>12</v>
      </c>
      <c r="P18" s="75">
        <v>24</v>
      </c>
      <c r="Q18" s="75">
        <v>2</v>
      </c>
      <c r="R18" s="75">
        <v>2</v>
      </c>
      <c r="S18" s="75">
        <v>0</v>
      </c>
      <c r="T18" s="75">
        <v>0</v>
      </c>
      <c r="U18" s="76" t="s">
        <v>455</v>
      </c>
    </row>
    <row r="19" spans="1:21" ht="90" customHeight="1" x14ac:dyDescent="0.3">
      <c r="A19" s="79" t="s">
        <v>490</v>
      </c>
      <c r="B19" s="71">
        <v>108</v>
      </c>
      <c r="C19" s="68" t="s">
        <v>504</v>
      </c>
      <c r="D19" s="69"/>
      <c r="E19" s="72"/>
      <c r="F19" s="67">
        <v>129822</v>
      </c>
      <c r="G19" s="69">
        <v>1</v>
      </c>
      <c r="H19" s="68" t="s">
        <v>488</v>
      </c>
      <c r="I19" s="57" t="s">
        <v>452</v>
      </c>
      <c r="J19" s="69" t="s">
        <v>56</v>
      </c>
      <c r="K19" s="57" t="s">
        <v>89</v>
      </c>
      <c r="L19" s="68" t="s">
        <v>453</v>
      </c>
      <c r="M19" s="68" t="s">
        <v>454</v>
      </c>
      <c r="N19" s="57">
        <v>109</v>
      </c>
      <c r="O19" s="57">
        <v>2</v>
      </c>
      <c r="P19" s="57">
        <v>7</v>
      </c>
      <c r="Q19" s="57">
        <v>5</v>
      </c>
      <c r="R19" s="57">
        <v>5</v>
      </c>
      <c r="S19" s="57">
        <v>0</v>
      </c>
      <c r="T19" s="57">
        <v>0</v>
      </c>
      <c r="U19" s="70" t="s">
        <v>461</v>
      </c>
    </row>
    <row r="20" spans="1:21" ht="90" customHeight="1" x14ac:dyDescent="0.3">
      <c r="A20" s="79" t="s">
        <v>490</v>
      </c>
      <c r="B20" s="11">
        <v>108</v>
      </c>
      <c r="C20" s="7" t="s">
        <v>504</v>
      </c>
      <c r="D20" s="10"/>
      <c r="E20" s="55"/>
      <c r="F20" s="4">
        <v>263664</v>
      </c>
      <c r="G20" s="10">
        <v>1</v>
      </c>
      <c r="H20" s="7" t="s">
        <v>457</v>
      </c>
      <c r="I20" s="6" t="s">
        <v>458</v>
      </c>
      <c r="J20" s="10" t="s">
        <v>173</v>
      </c>
      <c r="K20" s="6" t="s">
        <v>174</v>
      </c>
      <c r="L20" s="7" t="s">
        <v>459</v>
      </c>
      <c r="M20" s="7" t="s">
        <v>460</v>
      </c>
      <c r="N20" s="6">
        <v>109</v>
      </c>
      <c r="O20" s="6">
        <v>2</v>
      </c>
      <c r="P20" s="6">
        <v>19</v>
      </c>
      <c r="Q20" s="6">
        <v>4</v>
      </c>
      <c r="R20" s="6">
        <v>4</v>
      </c>
      <c r="S20" s="6">
        <v>0</v>
      </c>
      <c r="T20" s="6">
        <v>0</v>
      </c>
      <c r="U20" s="33" t="s">
        <v>462</v>
      </c>
    </row>
    <row r="21" spans="1:21" ht="45" customHeight="1" x14ac:dyDescent="0.3">
      <c r="A21" s="196" t="s">
        <v>489</v>
      </c>
      <c r="B21" s="197">
        <v>108</v>
      </c>
      <c r="C21" s="193" t="s">
        <v>504</v>
      </c>
      <c r="D21" s="194"/>
      <c r="E21" s="191"/>
      <c r="F21" s="191">
        <v>65965</v>
      </c>
      <c r="G21" s="194">
        <v>1</v>
      </c>
      <c r="H21" s="193" t="s">
        <v>463</v>
      </c>
      <c r="I21" s="190" t="s">
        <v>464</v>
      </c>
      <c r="J21" s="10" t="s">
        <v>465</v>
      </c>
      <c r="K21" s="6" t="s">
        <v>465</v>
      </c>
      <c r="L21" s="193" t="s">
        <v>468</v>
      </c>
      <c r="M21" s="193" t="s">
        <v>469</v>
      </c>
      <c r="N21" s="190">
        <v>109</v>
      </c>
      <c r="O21" s="190">
        <v>3</v>
      </c>
      <c r="P21" s="190">
        <v>12</v>
      </c>
      <c r="Q21" s="190">
        <v>3</v>
      </c>
      <c r="R21" s="190">
        <v>3</v>
      </c>
      <c r="S21" s="190">
        <v>0</v>
      </c>
      <c r="T21" s="190">
        <v>0</v>
      </c>
      <c r="U21" s="192" t="s">
        <v>470</v>
      </c>
    </row>
    <row r="22" spans="1:21" ht="45" customHeight="1" x14ac:dyDescent="0.3">
      <c r="A22" s="196"/>
      <c r="B22" s="197"/>
      <c r="C22" s="193"/>
      <c r="D22" s="194"/>
      <c r="E22" s="191"/>
      <c r="F22" s="191"/>
      <c r="G22" s="194"/>
      <c r="H22" s="193"/>
      <c r="I22" s="190"/>
      <c r="J22" s="10" t="s">
        <v>466</v>
      </c>
      <c r="K22" s="6" t="s">
        <v>467</v>
      </c>
      <c r="L22" s="193"/>
      <c r="M22" s="193"/>
      <c r="N22" s="190"/>
      <c r="O22" s="190"/>
      <c r="P22" s="190"/>
      <c r="Q22" s="190"/>
      <c r="R22" s="190"/>
      <c r="S22" s="190"/>
      <c r="T22" s="190"/>
      <c r="U22" s="192"/>
    </row>
    <row r="23" spans="1:21" ht="25.2" customHeight="1" x14ac:dyDescent="0.3">
      <c r="B23" s="11"/>
      <c r="C23" s="13"/>
      <c r="D23" s="10" t="s">
        <v>43</v>
      </c>
      <c r="E23" s="4">
        <f>SUM(E13:E22)</f>
        <v>2932907</v>
      </c>
      <c r="F23" s="4">
        <f>SUM(F13:F22)</f>
        <v>1499685</v>
      </c>
      <c r="G23" s="13"/>
      <c r="H23" s="13"/>
      <c r="I23" s="10"/>
      <c r="J23" s="10"/>
      <c r="K23" s="10"/>
      <c r="L23" s="13"/>
      <c r="M23" s="13"/>
      <c r="N23" s="42"/>
      <c r="O23" s="42"/>
      <c r="P23" s="42"/>
      <c r="Q23" s="42">
        <f>SUM(Q13:Q22)</f>
        <v>29</v>
      </c>
      <c r="R23" s="42">
        <f>SUM(R13:R22)</f>
        <v>28</v>
      </c>
      <c r="S23" s="42">
        <f>SUM(S13:S22)</f>
        <v>0</v>
      </c>
      <c r="T23" s="42">
        <f>SUM(T13:T22)</f>
        <v>1</v>
      </c>
      <c r="U23" s="17"/>
    </row>
    <row r="24" spans="1:21" ht="25.2" customHeight="1" x14ac:dyDescent="0.3">
      <c r="B24" s="11"/>
      <c r="C24" s="10" t="s">
        <v>44</v>
      </c>
      <c r="D24" s="13"/>
      <c r="E24" s="4">
        <f>E12+E23</f>
        <v>3368907</v>
      </c>
      <c r="F24" s="4">
        <f>F12+F23</f>
        <v>2148204</v>
      </c>
      <c r="G24" s="10"/>
      <c r="H24" s="13"/>
      <c r="I24" s="10"/>
      <c r="J24" s="10"/>
      <c r="K24" s="10"/>
      <c r="L24" s="13"/>
      <c r="M24" s="13"/>
      <c r="N24" s="42"/>
      <c r="O24" s="42"/>
      <c r="P24" s="42"/>
      <c r="Q24" s="42">
        <f>Q12+Q23</f>
        <v>43</v>
      </c>
      <c r="R24" s="42">
        <f>R12+R23</f>
        <v>42</v>
      </c>
      <c r="S24" s="42">
        <f>S12+S23</f>
        <v>0</v>
      </c>
      <c r="T24" s="42">
        <f>T12+T23</f>
        <v>1</v>
      </c>
      <c r="U24" s="17"/>
    </row>
    <row r="25" spans="1:21" ht="25.2" customHeight="1" thickBot="1" x14ac:dyDescent="0.35">
      <c r="B25" s="18"/>
      <c r="C25" s="19" t="s">
        <v>45</v>
      </c>
      <c r="D25" s="20"/>
      <c r="E25" s="49">
        <f>E24</f>
        <v>3368907</v>
      </c>
      <c r="F25" s="49">
        <f>F24</f>
        <v>2148204</v>
      </c>
      <c r="G25" s="19"/>
      <c r="H25" s="20"/>
      <c r="I25" s="19"/>
      <c r="J25" s="19"/>
      <c r="K25" s="19"/>
      <c r="L25" s="20"/>
      <c r="M25" s="20"/>
      <c r="N25" s="43"/>
      <c r="O25" s="43"/>
      <c r="P25" s="43"/>
      <c r="Q25" s="43">
        <f>Q24</f>
        <v>43</v>
      </c>
      <c r="R25" s="43">
        <f>R24</f>
        <v>42</v>
      </c>
      <c r="S25" s="43">
        <f>S24</f>
        <v>0</v>
      </c>
      <c r="T25" s="43">
        <f>T24</f>
        <v>1</v>
      </c>
      <c r="U25" s="21"/>
    </row>
    <row r="26" spans="1:21" x14ac:dyDescent="0.3"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</row>
    <row r="27" spans="1:21" ht="19.5" customHeight="1" x14ac:dyDescent="0.3"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</row>
    <row r="28" spans="1:21" ht="19.5" customHeight="1" x14ac:dyDescent="0.3">
      <c r="B28" s="47" t="s">
        <v>362</v>
      </c>
      <c r="C28" s="48"/>
      <c r="D28" s="22"/>
      <c r="E28" s="22"/>
      <c r="F28" s="22"/>
      <c r="G28" s="23"/>
      <c r="H28" s="22"/>
      <c r="I28" s="23"/>
      <c r="J28" s="23"/>
      <c r="K28" s="23"/>
      <c r="L28" s="22"/>
      <c r="M28" s="22"/>
      <c r="N28" s="23"/>
      <c r="O28" s="23"/>
      <c r="P28" s="23"/>
      <c r="Q28" s="23"/>
      <c r="R28" s="23"/>
      <c r="S28" s="23"/>
      <c r="T28" s="23"/>
      <c r="U28" s="22"/>
    </row>
    <row r="29" spans="1:21" ht="19.5" customHeight="1" x14ac:dyDescent="0.3">
      <c r="B29" s="25" t="s">
        <v>363</v>
      </c>
      <c r="C29" s="25"/>
      <c r="D29" s="25"/>
      <c r="E29" s="25"/>
      <c r="F29" s="25"/>
      <c r="G29" s="24"/>
      <c r="H29" s="25"/>
      <c r="I29" s="24"/>
      <c r="J29" s="24"/>
      <c r="K29" s="24"/>
      <c r="L29" s="25"/>
      <c r="M29" s="25"/>
      <c r="N29" s="24"/>
      <c r="O29" s="24"/>
      <c r="P29" s="24"/>
      <c r="Q29" s="24"/>
      <c r="R29" s="24"/>
      <c r="S29" s="24"/>
      <c r="T29" s="24"/>
      <c r="U29" s="25"/>
    </row>
    <row r="30" spans="1:21" ht="19.5" customHeight="1" x14ac:dyDescent="0.3">
      <c r="B30" s="25" t="s">
        <v>148</v>
      </c>
      <c r="C30" s="25"/>
      <c r="D30" s="25"/>
      <c r="E30" s="25"/>
      <c r="F30" s="25"/>
      <c r="G30" s="24"/>
      <c r="H30" s="25"/>
      <c r="I30" s="24"/>
      <c r="J30" s="24"/>
      <c r="K30" s="24"/>
      <c r="L30" s="25"/>
      <c r="M30" s="25"/>
      <c r="N30" s="24"/>
      <c r="O30" s="24"/>
      <c r="P30" s="24"/>
      <c r="Q30" s="24"/>
      <c r="R30" s="24"/>
      <c r="S30" s="24"/>
      <c r="T30" s="24"/>
      <c r="U30" s="25"/>
    </row>
    <row r="31" spans="1:21" ht="19.5" customHeight="1" x14ac:dyDescent="0.3">
      <c r="B31" s="25" t="s">
        <v>149</v>
      </c>
      <c r="C31" s="25"/>
      <c r="D31" s="25"/>
      <c r="E31" s="25"/>
      <c r="F31" s="25"/>
      <c r="G31" s="24"/>
      <c r="H31" s="25"/>
      <c r="I31" s="24"/>
      <c r="J31" s="24"/>
      <c r="K31" s="24"/>
      <c r="L31" s="25"/>
      <c r="M31" s="25"/>
      <c r="N31" s="24"/>
      <c r="O31" s="24"/>
      <c r="P31" s="24"/>
      <c r="Q31" s="24"/>
      <c r="R31" s="24"/>
      <c r="S31" s="24"/>
      <c r="T31" s="24"/>
      <c r="U31" s="25"/>
    </row>
    <row r="32" spans="1:21" ht="19.5" customHeight="1" x14ac:dyDescent="0.3">
      <c r="B32" s="25" t="s">
        <v>150</v>
      </c>
      <c r="C32" s="25"/>
      <c r="D32" s="25"/>
      <c r="E32" s="25"/>
      <c r="F32" s="25"/>
      <c r="G32" s="24"/>
      <c r="H32" s="25"/>
      <c r="I32" s="24"/>
      <c r="J32" s="24"/>
      <c r="K32" s="24"/>
      <c r="L32" s="25"/>
      <c r="M32" s="25"/>
      <c r="N32" s="24"/>
      <c r="O32" s="24"/>
      <c r="P32" s="24"/>
      <c r="Q32" s="24"/>
      <c r="R32" s="24"/>
      <c r="S32" s="24"/>
      <c r="T32" s="24"/>
      <c r="U32" s="25"/>
    </row>
    <row r="33" spans="2:21" ht="19.5" customHeight="1" x14ac:dyDescent="0.3">
      <c r="B33" s="25" t="s">
        <v>367</v>
      </c>
      <c r="C33" s="25"/>
      <c r="D33" s="25"/>
      <c r="E33" s="25"/>
      <c r="F33" s="25"/>
      <c r="G33" s="24"/>
      <c r="H33" s="25"/>
      <c r="I33" s="24"/>
      <c r="J33" s="24"/>
      <c r="K33" s="24"/>
      <c r="L33" s="25"/>
      <c r="M33" s="25"/>
      <c r="N33" s="24"/>
      <c r="O33" s="24"/>
      <c r="P33" s="24"/>
      <c r="Q33" s="24"/>
      <c r="R33" s="24"/>
      <c r="S33" s="24"/>
      <c r="T33" s="24"/>
      <c r="U33" s="25"/>
    </row>
    <row r="34" spans="2:21" ht="19.5" customHeight="1" x14ac:dyDescent="0.3">
      <c r="B34" s="25" t="s">
        <v>368</v>
      </c>
      <c r="C34" s="25"/>
      <c r="D34" s="25"/>
      <c r="E34" s="25"/>
      <c r="F34" s="25"/>
      <c r="G34" s="24"/>
      <c r="H34" s="25"/>
      <c r="I34" s="24"/>
      <c r="J34" s="24"/>
      <c r="K34" s="24"/>
      <c r="L34" s="25"/>
      <c r="M34" s="25"/>
      <c r="N34" s="24"/>
      <c r="O34" s="24"/>
      <c r="P34" s="24"/>
      <c r="Q34" s="24"/>
      <c r="R34" s="24"/>
      <c r="S34" s="24"/>
      <c r="T34" s="24"/>
      <c r="U34" s="25"/>
    </row>
    <row r="35" spans="2:21" ht="19.5" customHeight="1" x14ac:dyDescent="0.3">
      <c r="B35" s="25" t="s">
        <v>369</v>
      </c>
      <c r="C35" s="25"/>
      <c r="D35" s="25"/>
      <c r="E35" s="25"/>
      <c r="F35" s="25"/>
      <c r="G35" s="24"/>
      <c r="H35" s="25"/>
      <c r="I35" s="24"/>
      <c r="J35" s="24"/>
      <c r="K35" s="24"/>
      <c r="L35" s="25"/>
      <c r="M35" s="25"/>
      <c r="N35" s="24"/>
      <c r="O35" s="24"/>
      <c r="P35" s="24"/>
      <c r="Q35" s="24"/>
      <c r="R35" s="24"/>
      <c r="S35" s="24"/>
      <c r="T35" s="24"/>
      <c r="U35" s="25"/>
    </row>
    <row r="36" spans="2:21" ht="19.5" customHeight="1" x14ac:dyDescent="0.3">
      <c r="B36" s="25" t="s">
        <v>370</v>
      </c>
      <c r="C36" s="25"/>
      <c r="D36" s="25"/>
      <c r="E36" s="25"/>
      <c r="F36" s="25"/>
      <c r="G36" s="24"/>
      <c r="H36" s="25"/>
      <c r="I36" s="24"/>
      <c r="J36" s="24"/>
      <c r="K36" s="24"/>
      <c r="L36" s="25"/>
      <c r="M36" s="25"/>
      <c r="N36" s="24"/>
      <c r="O36" s="24"/>
      <c r="P36" s="24"/>
      <c r="Q36" s="24"/>
      <c r="R36" s="24"/>
      <c r="S36" s="24"/>
      <c r="T36" s="24"/>
      <c r="U36" s="25"/>
    </row>
    <row r="37" spans="2:21" ht="19.5" customHeight="1" x14ac:dyDescent="0.3">
      <c r="B37" s="25" t="s">
        <v>371</v>
      </c>
      <c r="C37" s="25"/>
      <c r="D37" s="25"/>
      <c r="E37" s="25"/>
      <c r="F37" s="25"/>
      <c r="G37" s="24"/>
      <c r="H37" s="25"/>
      <c r="I37" s="24"/>
      <c r="J37" s="24"/>
      <c r="K37" s="24"/>
      <c r="L37" s="25"/>
      <c r="M37" s="25"/>
      <c r="N37" s="24"/>
      <c r="O37" s="24"/>
      <c r="P37" s="24"/>
      <c r="Q37" s="24"/>
      <c r="R37" s="24"/>
      <c r="S37" s="24"/>
      <c r="T37" s="24"/>
      <c r="U37" s="25"/>
    </row>
    <row r="38" spans="2:21" ht="19.5" customHeight="1" x14ac:dyDescent="0.3">
      <c r="B38" s="25" t="s">
        <v>372</v>
      </c>
      <c r="C38" s="25"/>
      <c r="D38" s="25"/>
      <c r="E38" s="25"/>
      <c r="F38" s="25"/>
      <c r="G38" s="24"/>
      <c r="H38" s="25"/>
      <c r="I38" s="24"/>
      <c r="J38" s="24"/>
      <c r="K38" s="24"/>
      <c r="L38" s="25"/>
      <c r="M38" s="25"/>
      <c r="N38" s="24"/>
      <c r="O38" s="24"/>
      <c r="P38" s="24"/>
      <c r="Q38" s="24"/>
      <c r="R38" s="24"/>
      <c r="S38" s="24"/>
      <c r="T38" s="24"/>
      <c r="U38" s="25"/>
    </row>
    <row r="39" spans="2:21" ht="19.5" customHeight="1" x14ac:dyDescent="0.3">
      <c r="B39" s="25" t="s">
        <v>373</v>
      </c>
      <c r="C39" s="25"/>
      <c r="D39" s="25"/>
      <c r="E39" s="25"/>
      <c r="F39" s="25"/>
      <c r="G39" s="24"/>
      <c r="H39" s="25"/>
      <c r="I39" s="24"/>
      <c r="J39" s="24"/>
      <c r="K39" s="24"/>
      <c r="L39" s="25"/>
      <c r="M39" s="25"/>
      <c r="N39" s="24"/>
      <c r="O39" s="24"/>
      <c r="P39" s="24"/>
      <c r="Q39" s="24"/>
      <c r="R39" s="24"/>
      <c r="S39" s="24"/>
      <c r="T39" s="24"/>
      <c r="U39" s="25"/>
    </row>
    <row r="40" spans="2:21" ht="19.5" customHeight="1" x14ac:dyDescent="0.3">
      <c r="B40" s="25" t="s">
        <v>374</v>
      </c>
      <c r="C40" s="25"/>
      <c r="D40" s="25"/>
      <c r="E40" s="25"/>
      <c r="F40" s="25"/>
      <c r="G40" s="24"/>
      <c r="H40" s="25"/>
      <c r="I40" s="24"/>
      <c r="J40" s="24"/>
      <c r="K40" s="24"/>
      <c r="L40" s="25"/>
      <c r="M40" s="25"/>
      <c r="N40" s="24"/>
      <c r="O40" s="24"/>
      <c r="P40" s="24"/>
      <c r="Q40" s="24"/>
      <c r="R40" s="24"/>
      <c r="S40" s="24"/>
      <c r="T40" s="24"/>
      <c r="U40" s="25"/>
    </row>
    <row r="41" spans="2:21" ht="19.5" customHeight="1" x14ac:dyDescent="0.3">
      <c r="B41" s="25" t="s">
        <v>485</v>
      </c>
      <c r="C41" s="25"/>
      <c r="D41" s="25"/>
      <c r="E41" s="25"/>
      <c r="F41" s="25"/>
      <c r="G41" s="24"/>
      <c r="H41" s="25"/>
      <c r="I41" s="24"/>
      <c r="J41" s="24"/>
      <c r="K41" s="24"/>
      <c r="L41" s="25"/>
      <c r="M41" s="25"/>
      <c r="N41" s="24"/>
      <c r="O41" s="24"/>
      <c r="P41" s="24"/>
      <c r="Q41" s="24"/>
      <c r="R41" s="24"/>
      <c r="S41" s="24"/>
      <c r="T41" s="24"/>
      <c r="U41" s="25"/>
    </row>
    <row r="42" spans="2:21" ht="19.5" customHeight="1" x14ac:dyDescent="0.3">
      <c r="B42" s="25" t="s">
        <v>376</v>
      </c>
      <c r="C42" s="25"/>
      <c r="D42" s="25"/>
      <c r="E42" s="25"/>
      <c r="F42" s="25"/>
      <c r="G42" s="24"/>
      <c r="H42" s="25"/>
      <c r="I42" s="24"/>
      <c r="J42" s="24"/>
      <c r="K42" s="24"/>
      <c r="L42" s="25"/>
      <c r="M42" s="25"/>
      <c r="N42" s="24"/>
      <c r="O42" s="24"/>
      <c r="P42" s="24"/>
      <c r="Q42" s="24"/>
      <c r="R42" s="24"/>
      <c r="S42" s="24"/>
      <c r="T42" s="24"/>
      <c r="U42" s="25"/>
    </row>
    <row r="43" spans="2:21" ht="19.5" customHeight="1" x14ac:dyDescent="0.3">
      <c r="B43" s="25" t="s">
        <v>377</v>
      </c>
      <c r="C43" s="25"/>
      <c r="D43" s="25"/>
      <c r="E43" s="25"/>
      <c r="F43" s="25"/>
      <c r="G43" s="24"/>
      <c r="H43" s="25"/>
      <c r="I43" s="24"/>
      <c r="J43" s="24"/>
      <c r="K43" s="24"/>
      <c r="L43" s="25"/>
      <c r="M43" s="25"/>
      <c r="N43" s="24"/>
      <c r="O43" s="24"/>
      <c r="P43" s="24"/>
      <c r="Q43" s="24"/>
      <c r="R43" s="24"/>
      <c r="S43" s="24"/>
      <c r="T43" s="24"/>
      <c r="U43" s="25"/>
    </row>
    <row r="44" spans="2:21" ht="19.5" customHeight="1" x14ac:dyDescent="0.3">
      <c r="B44" s="25" t="s">
        <v>378</v>
      </c>
      <c r="C44" s="25"/>
      <c r="D44" s="25"/>
      <c r="E44" s="25"/>
      <c r="F44" s="25"/>
      <c r="G44" s="24"/>
      <c r="H44" s="25"/>
      <c r="I44" s="24"/>
      <c r="J44" s="24"/>
      <c r="K44" s="24"/>
      <c r="L44" s="25"/>
      <c r="M44" s="25"/>
      <c r="N44" s="24"/>
      <c r="O44" s="24"/>
      <c r="P44" s="24"/>
      <c r="Q44" s="24"/>
      <c r="R44" s="24"/>
      <c r="S44" s="24"/>
      <c r="T44" s="24"/>
      <c r="U44" s="25"/>
    </row>
    <row r="45" spans="2:21" ht="19.5" customHeight="1" x14ac:dyDescent="0.3">
      <c r="B45" s="25" t="s">
        <v>379</v>
      </c>
      <c r="C45" s="25"/>
      <c r="D45" s="25"/>
      <c r="E45" s="25"/>
      <c r="F45" s="25"/>
      <c r="G45" s="24"/>
      <c r="H45" s="25"/>
      <c r="I45" s="24"/>
      <c r="J45" s="24"/>
      <c r="K45" s="24"/>
      <c r="L45" s="25"/>
      <c r="M45" s="25"/>
      <c r="N45" s="24"/>
      <c r="O45" s="24"/>
      <c r="P45" s="24"/>
      <c r="Q45" s="24"/>
      <c r="R45" s="24"/>
      <c r="S45" s="24"/>
      <c r="T45" s="24"/>
      <c r="U45" s="25"/>
    </row>
    <row r="46" spans="2:21" ht="19.5" customHeight="1" x14ac:dyDescent="0.3">
      <c r="B46" s="25" t="s">
        <v>380</v>
      </c>
      <c r="C46" s="25"/>
      <c r="D46" s="25"/>
      <c r="E46" s="25"/>
      <c r="F46" s="25"/>
      <c r="G46" s="24"/>
      <c r="H46" s="25"/>
      <c r="I46" s="24"/>
      <c r="J46" s="24"/>
      <c r="K46" s="24"/>
      <c r="L46" s="25"/>
      <c r="M46" s="25"/>
      <c r="N46" s="24"/>
      <c r="O46" s="24"/>
      <c r="P46" s="24"/>
      <c r="Q46" s="24"/>
      <c r="R46" s="24"/>
      <c r="S46" s="24"/>
      <c r="T46" s="24"/>
      <c r="U46" s="25"/>
    </row>
  </sheetData>
  <sheetProtection sheet="1"/>
  <mergeCells count="36">
    <mergeCell ref="Q21:Q22"/>
    <mergeCell ref="R21:R22"/>
    <mergeCell ref="S21:S22"/>
    <mergeCell ref="T21:T22"/>
    <mergeCell ref="L21:L22"/>
    <mergeCell ref="N21:N22"/>
    <mergeCell ref="O21:O22"/>
    <mergeCell ref="M21:M22"/>
    <mergeCell ref="P21:P22"/>
    <mergeCell ref="A21:A22"/>
    <mergeCell ref="B21:B22"/>
    <mergeCell ref="C21:C22"/>
    <mergeCell ref="D21:D22"/>
    <mergeCell ref="E21:E22"/>
    <mergeCell ref="B1:I1"/>
    <mergeCell ref="J1:U1"/>
    <mergeCell ref="B2:I2"/>
    <mergeCell ref="J2:U2"/>
    <mergeCell ref="B3:I3"/>
    <mergeCell ref="J3:M3"/>
    <mergeCell ref="B26:U27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F21:F22"/>
    <mergeCell ref="U5:U6"/>
    <mergeCell ref="U21:U22"/>
    <mergeCell ref="H21:H22"/>
    <mergeCell ref="G21:G22"/>
    <mergeCell ref="I21:I22"/>
  </mergeCells>
  <phoneticPr fontId="1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6" firstPageNumber="2" fitToWidth="2" fitToHeight="0" pageOrder="overThenDown" orientation="portrait" useFirstPageNumber="1" r:id="rId1"/>
  <headerFooter alignWithMargins="0">
    <oddFooter>&amp;C&amp;"標楷體,標準"&amp;14&amp;P</oddFooter>
  </headerFooter>
  <colBreaks count="1" manualBreakCount="1">
    <brk id="9" max="2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</sheetPr>
  <dimension ref="A1:U31"/>
  <sheetViews>
    <sheetView view="pageBreakPreview" topLeftCell="D1" zoomScale="70" zoomScaleNormal="100" zoomScaleSheetLayoutView="70" workbookViewId="0">
      <selection activeCell="H17" sqref="H17"/>
    </sheetView>
  </sheetViews>
  <sheetFormatPr defaultColWidth="9" defaultRowHeight="16.2" x14ac:dyDescent="0.3"/>
  <cols>
    <col min="1" max="1" width="7.6640625" style="1" customWidth="1"/>
    <col min="2" max="2" width="7.77734375" style="1" customWidth="1"/>
    <col min="3" max="3" width="22.44140625" style="1" customWidth="1"/>
    <col min="4" max="4" width="19.21875" style="1" customWidth="1"/>
    <col min="5" max="5" width="20.33203125" style="1" customWidth="1"/>
    <col min="6" max="6" width="22.77734375" style="1" customWidth="1"/>
    <col min="7" max="7" width="3.6640625" style="1" customWidth="1"/>
    <col min="8" max="8" width="43.21875" style="1" customWidth="1"/>
    <col min="9" max="9" width="12.77734375" style="1" customWidth="1"/>
    <col min="10" max="10" width="13.109375" style="1" customWidth="1"/>
    <col min="11" max="11" width="19.109375" style="1" customWidth="1"/>
    <col min="12" max="12" width="32" style="1" customWidth="1"/>
    <col min="13" max="13" width="18.33203125" style="1" customWidth="1"/>
    <col min="14" max="16" width="5.109375" style="1" customWidth="1"/>
    <col min="17" max="20" width="4.88671875" style="1" customWidth="1"/>
    <col min="21" max="21" width="35.21875" style="1" customWidth="1"/>
    <col min="22" max="16384" width="9" style="1"/>
  </cols>
  <sheetData>
    <row r="1" spans="1:21" s="50" customFormat="1" ht="30" customHeight="1" x14ac:dyDescent="0.3">
      <c r="B1" s="198" t="s">
        <v>67</v>
      </c>
      <c r="C1" s="144"/>
      <c r="D1" s="144"/>
      <c r="E1" s="144"/>
      <c r="F1" s="144"/>
      <c r="G1" s="144"/>
      <c r="H1" s="144"/>
      <c r="I1" s="144"/>
      <c r="J1" s="199" t="s">
        <v>46</v>
      </c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</row>
    <row r="2" spans="1:21" s="50" customFormat="1" ht="30" customHeight="1" x14ac:dyDescent="0.3">
      <c r="B2" s="182" t="s">
        <v>155</v>
      </c>
      <c r="C2" s="144"/>
      <c r="D2" s="144"/>
      <c r="E2" s="144"/>
      <c r="F2" s="144"/>
      <c r="G2" s="144"/>
      <c r="H2" s="144"/>
      <c r="I2" s="144"/>
      <c r="J2" s="183" t="s">
        <v>156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1" s="50" customFormat="1" ht="30" customHeight="1" x14ac:dyDescent="0.55000000000000004">
      <c r="B3" s="200" t="s">
        <v>35</v>
      </c>
      <c r="C3" s="200"/>
      <c r="D3" s="200"/>
      <c r="E3" s="200"/>
      <c r="F3" s="200"/>
      <c r="G3" s="200"/>
      <c r="H3" s="200"/>
      <c r="I3" s="200"/>
      <c r="J3" s="185" t="s">
        <v>224</v>
      </c>
      <c r="K3" s="185"/>
      <c r="L3" s="185"/>
      <c r="M3" s="185"/>
      <c r="N3" s="51"/>
      <c r="O3" s="51"/>
      <c r="P3" s="51"/>
      <c r="Q3" s="51"/>
      <c r="R3" s="51"/>
      <c r="S3" s="51"/>
      <c r="T3" s="51"/>
      <c r="U3" s="51"/>
    </row>
    <row r="4" spans="1:21" s="25" customFormat="1" ht="24.9" customHeight="1" thickBot="1" x14ac:dyDescent="0.35">
      <c r="B4" s="168" t="s">
        <v>179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</row>
    <row r="5" spans="1:21" ht="30" customHeight="1" x14ac:dyDescent="0.3">
      <c r="A5" s="27"/>
      <c r="B5" s="169" t="s">
        <v>0</v>
      </c>
      <c r="C5" s="170"/>
      <c r="D5" s="170"/>
      <c r="E5" s="170"/>
      <c r="F5" s="170"/>
      <c r="G5" s="201" t="s">
        <v>225</v>
      </c>
      <c r="H5" s="173" t="s">
        <v>48</v>
      </c>
      <c r="I5" s="173" t="s">
        <v>37</v>
      </c>
      <c r="J5" s="170" t="s">
        <v>2</v>
      </c>
      <c r="K5" s="170"/>
      <c r="L5" s="170" t="s">
        <v>171</v>
      </c>
      <c r="M5" s="170"/>
      <c r="N5" s="170" t="s">
        <v>4</v>
      </c>
      <c r="O5" s="170"/>
      <c r="P5" s="170"/>
      <c r="Q5" s="176" t="s">
        <v>51</v>
      </c>
      <c r="R5" s="176"/>
      <c r="S5" s="176"/>
      <c r="T5" s="176"/>
      <c r="U5" s="177" t="s">
        <v>6</v>
      </c>
    </row>
    <row r="6" spans="1:21" ht="105" customHeight="1" x14ac:dyDescent="0.3">
      <c r="A6" s="27"/>
      <c r="B6" s="58" t="s">
        <v>226</v>
      </c>
      <c r="C6" s="6" t="s">
        <v>180</v>
      </c>
      <c r="D6" s="6" t="s">
        <v>8</v>
      </c>
      <c r="E6" s="6" t="s">
        <v>181</v>
      </c>
      <c r="F6" s="6" t="s">
        <v>9</v>
      </c>
      <c r="G6" s="202"/>
      <c r="H6" s="174"/>
      <c r="I6" s="175"/>
      <c r="J6" s="6" t="s">
        <v>50</v>
      </c>
      <c r="K6" s="30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59" t="s">
        <v>41</v>
      </c>
      <c r="R6" s="59" t="s">
        <v>39</v>
      </c>
      <c r="S6" s="59" t="s">
        <v>40</v>
      </c>
      <c r="T6" s="59" t="s">
        <v>42</v>
      </c>
      <c r="U6" s="178"/>
    </row>
    <row r="7" spans="1:21" ht="110.1" customHeight="1" x14ac:dyDescent="0.3">
      <c r="A7" s="27" t="s">
        <v>63</v>
      </c>
      <c r="B7" s="31">
        <v>107</v>
      </c>
      <c r="C7" s="30" t="s">
        <v>32</v>
      </c>
      <c r="D7" s="30" t="s">
        <v>49</v>
      </c>
      <c r="E7" s="56">
        <v>343000</v>
      </c>
      <c r="F7" s="56">
        <v>0</v>
      </c>
      <c r="G7" s="46" t="s">
        <v>55</v>
      </c>
      <c r="H7" s="5" t="s">
        <v>227</v>
      </c>
      <c r="I7" s="7"/>
      <c r="J7" s="7"/>
      <c r="K7" s="7"/>
      <c r="L7" s="5"/>
      <c r="M7" s="5"/>
      <c r="N7" s="41"/>
      <c r="O7" s="41"/>
      <c r="P7" s="41"/>
      <c r="Q7" s="41"/>
      <c r="R7" s="41"/>
      <c r="S7" s="41"/>
      <c r="T7" s="41"/>
      <c r="U7" s="33" t="s">
        <v>330</v>
      </c>
    </row>
    <row r="8" spans="1:21" ht="90" customHeight="1" x14ac:dyDescent="0.3">
      <c r="A8" s="27"/>
      <c r="B8" s="31"/>
      <c r="C8" s="30"/>
      <c r="D8" s="30"/>
      <c r="E8" s="56"/>
      <c r="F8" s="56"/>
      <c r="G8" s="32"/>
      <c r="H8" s="5"/>
      <c r="I8" s="7"/>
      <c r="J8" s="7"/>
      <c r="K8" s="7"/>
      <c r="L8" s="5"/>
      <c r="M8" s="5"/>
      <c r="N8" s="13"/>
      <c r="O8" s="13"/>
      <c r="P8" s="13"/>
      <c r="Q8" s="13"/>
      <c r="R8" s="13"/>
      <c r="S8" s="13"/>
      <c r="T8" s="13"/>
      <c r="U8" s="33"/>
    </row>
    <row r="9" spans="1:21" ht="20.100000000000001" customHeight="1" x14ac:dyDescent="0.3">
      <c r="A9" s="27"/>
      <c r="B9" s="34"/>
      <c r="C9" s="13"/>
      <c r="D9" s="29" t="s">
        <v>43</v>
      </c>
      <c r="E9" s="56">
        <f>SUM(E7:E8)</f>
        <v>343000</v>
      </c>
      <c r="F9" s="56">
        <f>SUM(F7:F8)</f>
        <v>0</v>
      </c>
      <c r="G9" s="13"/>
      <c r="H9" s="13"/>
      <c r="I9" s="13"/>
      <c r="J9" s="35"/>
      <c r="K9" s="35"/>
      <c r="L9" s="13"/>
      <c r="M9" s="13"/>
      <c r="N9" s="13"/>
      <c r="O9" s="13"/>
      <c r="P9" s="13"/>
      <c r="Q9" s="42">
        <f>SUM(Q7:Q7)</f>
        <v>0</v>
      </c>
      <c r="R9" s="42">
        <f>SUM(R7:R7)</f>
        <v>0</v>
      </c>
      <c r="S9" s="42">
        <f>SUM(S7:S7)</f>
        <v>0</v>
      </c>
      <c r="T9" s="42">
        <f>SUM(T7:T7)</f>
        <v>0</v>
      </c>
      <c r="U9" s="36"/>
    </row>
    <row r="10" spans="1:21" ht="20.100000000000001" customHeight="1" x14ac:dyDescent="0.3">
      <c r="A10" s="27"/>
      <c r="B10" s="34"/>
      <c r="C10" s="13"/>
      <c r="D10" s="13"/>
      <c r="E10" s="56"/>
      <c r="F10" s="56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0"/>
      <c r="R10" s="10"/>
      <c r="S10" s="10"/>
      <c r="T10" s="10"/>
      <c r="U10" s="36"/>
    </row>
    <row r="11" spans="1:21" ht="20.100000000000001" customHeight="1" x14ac:dyDescent="0.3">
      <c r="A11" s="27"/>
      <c r="B11" s="11"/>
      <c r="C11" s="29" t="s">
        <v>44</v>
      </c>
      <c r="D11" s="37"/>
      <c r="E11" s="56">
        <f>E9</f>
        <v>343000</v>
      </c>
      <c r="F11" s="56">
        <f>F9</f>
        <v>0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44">
        <f>Q9</f>
        <v>0</v>
      </c>
      <c r="R11" s="44">
        <f>R9</f>
        <v>0</v>
      </c>
      <c r="S11" s="44">
        <f>S9</f>
        <v>0</v>
      </c>
      <c r="T11" s="44">
        <f>T9</f>
        <v>0</v>
      </c>
      <c r="U11" s="36"/>
    </row>
    <row r="12" spans="1:21" ht="20.100000000000001" customHeight="1" thickBot="1" x14ac:dyDescent="0.35">
      <c r="A12" s="27"/>
      <c r="B12" s="18"/>
      <c r="C12" s="38" t="s">
        <v>45</v>
      </c>
      <c r="D12" s="39"/>
      <c r="E12" s="28">
        <f>E11</f>
        <v>343000</v>
      </c>
      <c r="F12" s="28">
        <f>F11</f>
        <v>0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45">
        <f>Q11</f>
        <v>0</v>
      </c>
      <c r="R12" s="45">
        <f>R11</f>
        <v>0</v>
      </c>
      <c r="S12" s="45">
        <f>S11</f>
        <v>0</v>
      </c>
      <c r="T12" s="45">
        <f>T11</f>
        <v>0</v>
      </c>
      <c r="U12" s="40"/>
    </row>
    <row r="13" spans="1:21" x14ac:dyDescent="0.3"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</row>
    <row r="14" spans="1:21" x14ac:dyDescent="0.3"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</row>
    <row r="15" spans="1:21" x14ac:dyDescent="0.3">
      <c r="B15" s="1" t="s">
        <v>331</v>
      </c>
    </row>
    <row r="16" spans="1:21" x14ac:dyDescent="0.3">
      <c r="B16" s="1" t="s">
        <v>332</v>
      </c>
    </row>
    <row r="17" spans="2:2" x14ac:dyDescent="0.3">
      <c r="B17" s="1" t="s">
        <v>338</v>
      </c>
    </row>
    <row r="18" spans="2:2" x14ac:dyDescent="0.3">
      <c r="B18" s="1" t="s">
        <v>339</v>
      </c>
    </row>
    <row r="19" spans="2:2" x14ac:dyDescent="0.3">
      <c r="B19" s="1" t="s">
        <v>340</v>
      </c>
    </row>
    <row r="20" spans="2:2" x14ac:dyDescent="0.3">
      <c r="B20" s="1" t="s">
        <v>341</v>
      </c>
    </row>
    <row r="21" spans="2:2" x14ac:dyDescent="0.3">
      <c r="B21" s="1" t="s">
        <v>333</v>
      </c>
    </row>
    <row r="22" spans="2:2" x14ac:dyDescent="0.3">
      <c r="B22" s="1" t="s">
        <v>342</v>
      </c>
    </row>
    <row r="23" spans="2:2" x14ac:dyDescent="0.3">
      <c r="B23" s="1" t="s">
        <v>334</v>
      </c>
    </row>
    <row r="24" spans="2:2" x14ac:dyDescent="0.3">
      <c r="B24" s="1" t="s">
        <v>343</v>
      </c>
    </row>
    <row r="25" spans="2:2" x14ac:dyDescent="0.3">
      <c r="B25" s="1" t="s">
        <v>335</v>
      </c>
    </row>
    <row r="26" spans="2:2" x14ac:dyDescent="0.3">
      <c r="B26" s="1" t="s">
        <v>344</v>
      </c>
    </row>
    <row r="27" spans="2:2" x14ac:dyDescent="0.3">
      <c r="B27" s="1" t="s">
        <v>345</v>
      </c>
    </row>
    <row r="28" spans="2:2" x14ac:dyDescent="0.3">
      <c r="B28" s="1" t="s">
        <v>347</v>
      </c>
    </row>
    <row r="29" spans="2:2" x14ac:dyDescent="0.3">
      <c r="B29" s="1" t="s">
        <v>336</v>
      </c>
    </row>
    <row r="30" spans="2:2" x14ac:dyDescent="0.3">
      <c r="B30" s="1" t="s">
        <v>346</v>
      </c>
    </row>
    <row r="31" spans="2:2" x14ac:dyDescent="0.3">
      <c r="B31" s="1" t="s">
        <v>337</v>
      </c>
    </row>
  </sheetData>
  <sheetProtection sheet="1"/>
  <mergeCells count="17">
    <mergeCell ref="B13:U14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  <mergeCell ref="B1:I1"/>
    <mergeCell ref="J1:U1"/>
    <mergeCell ref="B2:I2"/>
    <mergeCell ref="J2:U2"/>
    <mergeCell ref="B3:I3"/>
    <mergeCell ref="J3:M3"/>
  </mergeCells>
  <phoneticPr fontId="1" type="noConversion"/>
  <pageMargins left="0.59055118110236227" right="0.59055118110236227" top="0.78740157480314965" bottom="0.78740157480314965" header="0.51181102362204722" footer="0.51181102362204722"/>
  <pageSetup paperSize="9" scale="58" firstPageNumber="2" fitToWidth="2" fitToHeight="0" pageOrder="overThenDown" orientation="portrait" useFirstPageNumber="1" r:id="rId1"/>
  <headerFooter alignWithMargins="0">
    <oddFooter>&amp;C&amp;14&amp;P</oddFooter>
  </headerFooter>
  <colBreaks count="1" manualBreakCount="1">
    <brk id="9" max="1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A1:U51"/>
  <sheetViews>
    <sheetView view="pageBreakPreview" zoomScale="60" zoomScaleNormal="100" workbookViewId="0">
      <selection activeCell="H8" sqref="H8"/>
    </sheetView>
  </sheetViews>
  <sheetFormatPr defaultColWidth="9" defaultRowHeight="19.8" x14ac:dyDescent="0.3"/>
  <cols>
    <col min="1" max="1" width="8.6640625" style="2" bestFit="1" customWidth="1"/>
    <col min="2" max="2" width="7.77734375" style="9" customWidth="1"/>
    <col min="3" max="3" width="22.44140625" style="2" customWidth="1"/>
    <col min="4" max="4" width="19.21875" style="2" customWidth="1"/>
    <col min="5" max="5" width="20.33203125" style="2" customWidth="1"/>
    <col min="6" max="6" width="22.77734375" style="2" customWidth="1"/>
    <col min="7" max="7" width="3.6640625" style="9" customWidth="1"/>
    <col min="8" max="8" width="43.21875" style="2" customWidth="1"/>
    <col min="9" max="9" width="16.77734375" style="9" customWidth="1"/>
    <col min="10" max="10" width="13.109375" style="9" customWidth="1"/>
    <col min="11" max="11" width="19.109375" style="9" customWidth="1"/>
    <col min="12" max="12" width="34" style="2" customWidth="1"/>
    <col min="13" max="13" width="22.33203125" style="2" customWidth="1"/>
    <col min="14" max="16" width="5.109375" style="9" customWidth="1"/>
    <col min="17" max="20" width="5.21875" style="9" customWidth="1"/>
    <col min="21" max="21" width="36.109375" style="2" customWidth="1"/>
    <col min="22" max="16384" width="9" style="2"/>
  </cols>
  <sheetData>
    <row r="1" spans="1:21" s="52" customFormat="1" ht="30" customHeight="1" x14ac:dyDescent="0.3">
      <c r="B1" s="179" t="s">
        <v>67</v>
      </c>
      <c r="C1" s="195"/>
      <c r="D1" s="195"/>
      <c r="E1" s="195"/>
      <c r="F1" s="195"/>
      <c r="G1" s="195"/>
      <c r="H1" s="195"/>
      <c r="I1" s="195"/>
      <c r="J1" s="180" t="s">
        <v>46</v>
      </c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</row>
    <row r="2" spans="1:21" s="52" customFormat="1" ht="30" customHeight="1" x14ac:dyDescent="0.3">
      <c r="B2" s="179" t="s">
        <v>34</v>
      </c>
      <c r="C2" s="195"/>
      <c r="D2" s="195"/>
      <c r="E2" s="195"/>
      <c r="F2" s="195"/>
      <c r="G2" s="195"/>
      <c r="H2" s="195"/>
      <c r="I2" s="195"/>
      <c r="J2" s="180" t="s">
        <v>47</v>
      </c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s="52" customFormat="1" ht="30" customHeight="1" x14ac:dyDescent="0.3">
      <c r="B3" s="220" t="s">
        <v>35</v>
      </c>
      <c r="C3" s="220"/>
      <c r="D3" s="220"/>
      <c r="E3" s="220"/>
      <c r="F3" s="220"/>
      <c r="G3" s="220"/>
      <c r="H3" s="220"/>
      <c r="I3" s="220"/>
      <c r="J3" s="145" t="s">
        <v>228</v>
      </c>
      <c r="K3" s="145"/>
      <c r="L3" s="145"/>
      <c r="M3" s="145"/>
      <c r="N3" s="54"/>
      <c r="O3" s="54"/>
      <c r="P3" s="54"/>
      <c r="Q3" s="54"/>
      <c r="R3" s="54"/>
      <c r="S3" s="54"/>
      <c r="T3" s="54"/>
      <c r="U3" s="53"/>
    </row>
    <row r="4" spans="1:21" ht="24.9" customHeight="1" thickBot="1" x14ac:dyDescent="0.35">
      <c r="B4" s="215" t="s">
        <v>179</v>
      </c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</row>
    <row r="5" spans="1:21" ht="30" customHeight="1" x14ac:dyDescent="0.3">
      <c r="A5" s="3"/>
      <c r="B5" s="169" t="s">
        <v>0</v>
      </c>
      <c r="C5" s="170"/>
      <c r="D5" s="170"/>
      <c r="E5" s="170"/>
      <c r="F5" s="170"/>
      <c r="G5" s="216" t="s">
        <v>233</v>
      </c>
      <c r="H5" s="188" t="s">
        <v>36</v>
      </c>
      <c r="I5" s="188" t="s">
        <v>183</v>
      </c>
      <c r="J5" s="170" t="s">
        <v>2</v>
      </c>
      <c r="K5" s="170"/>
      <c r="L5" s="170" t="s">
        <v>3</v>
      </c>
      <c r="M5" s="170"/>
      <c r="N5" s="170" t="s">
        <v>4</v>
      </c>
      <c r="O5" s="170"/>
      <c r="P5" s="170"/>
      <c r="Q5" s="170" t="s">
        <v>5</v>
      </c>
      <c r="R5" s="170"/>
      <c r="S5" s="170"/>
      <c r="T5" s="170"/>
      <c r="U5" s="177" t="s">
        <v>6</v>
      </c>
    </row>
    <row r="6" spans="1:21" ht="99.9" customHeight="1" x14ac:dyDescent="0.3">
      <c r="A6" s="3"/>
      <c r="B6" s="58" t="s">
        <v>232</v>
      </c>
      <c r="C6" s="6" t="s">
        <v>180</v>
      </c>
      <c r="D6" s="6" t="s">
        <v>8</v>
      </c>
      <c r="E6" s="6" t="s">
        <v>181</v>
      </c>
      <c r="F6" s="6" t="s">
        <v>9</v>
      </c>
      <c r="G6" s="217"/>
      <c r="H6" s="189"/>
      <c r="I6" s="190"/>
      <c r="J6" s="6" t="s">
        <v>10</v>
      </c>
      <c r="K6" s="6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6" t="s">
        <v>16</v>
      </c>
      <c r="R6" s="6" t="s">
        <v>17</v>
      </c>
      <c r="S6" s="6" t="s">
        <v>18</v>
      </c>
      <c r="T6" s="6" t="s">
        <v>19</v>
      </c>
      <c r="U6" s="178"/>
    </row>
    <row r="7" spans="1:21" s="26" customFormat="1" ht="90" customHeight="1" x14ac:dyDescent="0.3">
      <c r="A7" s="8" t="s">
        <v>348</v>
      </c>
      <c r="B7" s="11">
        <v>107</v>
      </c>
      <c r="C7" s="10" t="s">
        <v>32</v>
      </c>
      <c r="D7" s="10" t="s">
        <v>33</v>
      </c>
      <c r="E7" s="4">
        <v>375000</v>
      </c>
      <c r="F7" s="4">
        <v>73958</v>
      </c>
      <c r="G7" s="10">
        <v>4</v>
      </c>
      <c r="H7" s="7" t="s">
        <v>383</v>
      </c>
      <c r="I7" s="6" t="s">
        <v>240</v>
      </c>
      <c r="J7" s="10" t="s">
        <v>229</v>
      </c>
      <c r="K7" s="10" t="s">
        <v>230</v>
      </c>
      <c r="L7" s="14" t="s">
        <v>314</v>
      </c>
      <c r="M7" s="5" t="s">
        <v>231</v>
      </c>
      <c r="N7" s="10">
        <v>107</v>
      </c>
      <c r="O7" s="10">
        <v>7</v>
      </c>
      <c r="P7" s="10">
        <v>19</v>
      </c>
      <c r="Q7" s="6">
        <v>2</v>
      </c>
      <c r="R7" s="6">
        <v>2</v>
      </c>
      <c r="S7" s="6">
        <v>0</v>
      </c>
      <c r="T7" s="6">
        <v>0</v>
      </c>
      <c r="U7" s="12" t="s">
        <v>237</v>
      </c>
    </row>
    <row r="8" spans="1:21" s="26" customFormat="1" ht="150" customHeight="1" x14ac:dyDescent="0.3">
      <c r="A8" s="8" t="s">
        <v>382</v>
      </c>
      <c r="B8" s="11">
        <v>107</v>
      </c>
      <c r="C8" s="10" t="s">
        <v>32</v>
      </c>
      <c r="D8" s="10" t="s">
        <v>33</v>
      </c>
      <c r="E8" s="4"/>
      <c r="F8" s="4">
        <v>88828</v>
      </c>
      <c r="G8" s="10">
        <v>4</v>
      </c>
      <c r="H8" s="7" t="s">
        <v>384</v>
      </c>
      <c r="I8" s="6" t="s">
        <v>241</v>
      </c>
      <c r="J8" s="10" t="s">
        <v>242</v>
      </c>
      <c r="K8" s="6" t="s">
        <v>243</v>
      </c>
      <c r="L8" s="5" t="s">
        <v>245</v>
      </c>
      <c r="M8" s="5" t="s">
        <v>244</v>
      </c>
      <c r="N8" s="10"/>
      <c r="O8" s="10"/>
      <c r="P8" s="10"/>
      <c r="Q8" s="10"/>
      <c r="R8" s="10"/>
      <c r="S8" s="10"/>
      <c r="T8" s="10"/>
      <c r="U8" s="12" t="s">
        <v>381</v>
      </c>
    </row>
    <row r="9" spans="1:21" s="26" customFormat="1" ht="90" customHeight="1" x14ac:dyDescent="0.3">
      <c r="A9" s="8" t="s">
        <v>238</v>
      </c>
      <c r="B9" s="11">
        <v>107</v>
      </c>
      <c r="C9" s="10" t="s">
        <v>32</v>
      </c>
      <c r="D9" s="10" t="s">
        <v>33</v>
      </c>
      <c r="E9" s="4"/>
      <c r="F9" s="4">
        <v>99068</v>
      </c>
      <c r="G9" s="10">
        <v>1</v>
      </c>
      <c r="H9" s="7" t="s">
        <v>234</v>
      </c>
      <c r="I9" s="6" t="s">
        <v>239</v>
      </c>
      <c r="J9" s="10" t="s">
        <v>65</v>
      </c>
      <c r="K9" s="6" t="s">
        <v>64</v>
      </c>
      <c r="L9" s="5" t="s">
        <v>235</v>
      </c>
      <c r="M9" s="5" t="s">
        <v>236</v>
      </c>
      <c r="N9" s="10">
        <v>107</v>
      </c>
      <c r="O9" s="10">
        <v>10</v>
      </c>
      <c r="P9" s="10">
        <v>26</v>
      </c>
      <c r="Q9" s="10">
        <v>3</v>
      </c>
      <c r="R9" s="10">
        <v>2</v>
      </c>
      <c r="S9" s="10">
        <v>0</v>
      </c>
      <c r="T9" s="10">
        <v>1</v>
      </c>
      <c r="U9" s="12" t="s">
        <v>351</v>
      </c>
    </row>
    <row r="10" spans="1:21" ht="90" customHeight="1" x14ac:dyDescent="0.3">
      <c r="A10" s="60" t="s">
        <v>84</v>
      </c>
      <c r="B10" s="11">
        <v>107</v>
      </c>
      <c r="C10" s="10" t="s">
        <v>32</v>
      </c>
      <c r="D10" s="10" t="s">
        <v>33</v>
      </c>
      <c r="E10" s="4"/>
      <c r="F10" s="4">
        <v>184756</v>
      </c>
      <c r="G10" s="10">
        <v>4</v>
      </c>
      <c r="H10" s="7" t="s">
        <v>385</v>
      </c>
      <c r="I10" s="6" t="s">
        <v>301</v>
      </c>
      <c r="J10" s="10" t="s">
        <v>62</v>
      </c>
      <c r="K10" s="6" t="s">
        <v>271</v>
      </c>
      <c r="L10" s="7" t="s">
        <v>251</v>
      </c>
      <c r="M10" s="5" t="s">
        <v>252</v>
      </c>
      <c r="N10" s="10">
        <v>107</v>
      </c>
      <c r="O10" s="10">
        <v>12</v>
      </c>
      <c r="P10" s="10">
        <v>7</v>
      </c>
      <c r="Q10" s="10">
        <v>2</v>
      </c>
      <c r="R10" s="10">
        <v>2</v>
      </c>
      <c r="S10" s="10">
        <v>0</v>
      </c>
      <c r="T10" s="6">
        <v>0</v>
      </c>
      <c r="U10" s="33" t="s">
        <v>474</v>
      </c>
    </row>
    <row r="11" spans="1:21" ht="90" customHeight="1" x14ac:dyDescent="0.3">
      <c r="A11" s="60" t="s">
        <v>308</v>
      </c>
      <c r="B11" s="11">
        <v>107</v>
      </c>
      <c r="C11" s="10" t="s">
        <v>32</v>
      </c>
      <c r="D11" s="10" t="s">
        <v>33</v>
      </c>
      <c r="E11" s="4"/>
      <c r="F11" s="4">
        <v>143732</v>
      </c>
      <c r="G11" s="10">
        <v>3</v>
      </c>
      <c r="H11" s="7" t="s">
        <v>307</v>
      </c>
      <c r="I11" s="6" t="s">
        <v>302</v>
      </c>
      <c r="J11" s="10" t="s">
        <v>303</v>
      </c>
      <c r="K11" s="6" t="s">
        <v>304</v>
      </c>
      <c r="L11" s="7" t="s">
        <v>349</v>
      </c>
      <c r="M11" s="5" t="s">
        <v>305</v>
      </c>
      <c r="N11" s="10">
        <v>108</v>
      </c>
      <c r="O11" s="10">
        <v>2</v>
      </c>
      <c r="P11" s="10">
        <v>12</v>
      </c>
      <c r="Q11" s="10">
        <v>3</v>
      </c>
      <c r="R11" s="10">
        <v>3</v>
      </c>
      <c r="S11" s="10">
        <v>0</v>
      </c>
      <c r="T11" s="6">
        <v>0</v>
      </c>
      <c r="U11" s="33" t="s">
        <v>473</v>
      </c>
    </row>
    <row r="12" spans="1:21" ht="90" customHeight="1" x14ac:dyDescent="0.3">
      <c r="A12" s="8" t="s">
        <v>246</v>
      </c>
      <c r="B12" s="11">
        <v>107</v>
      </c>
      <c r="C12" s="10" t="s">
        <v>32</v>
      </c>
      <c r="D12" s="10" t="s">
        <v>33</v>
      </c>
      <c r="E12" s="4">
        <v>61000</v>
      </c>
      <c r="F12" s="4">
        <v>97568</v>
      </c>
      <c r="G12" s="10">
        <v>1</v>
      </c>
      <c r="H12" s="7" t="s">
        <v>350</v>
      </c>
      <c r="I12" s="6" t="s">
        <v>247</v>
      </c>
      <c r="J12" s="10" t="s">
        <v>248</v>
      </c>
      <c r="K12" s="10" t="s">
        <v>54</v>
      </c>
      <c r="L12" s="5" t="s">
        <v>249</v>
      </c>
      <c r="M12" s="5" t="s">
        <v>250</v>
      </c>
      <c r="N12" s="10">
        <v>107</v>
      </c>
      <c r="O12" s="10">
        <v>12</v>
      </c>
      <c r="P12" s="10">
        <v>28</v>
      </c>
      <c r="Q12" s="10">
        <v>5</v>
      </c>
      <c r="R12" s="10">
        <v>3</v>
      </c>
      <c r="S12" s="10">
        <v>0</v>
      </c>
      <c r="T12" s="10">
        <v>2</v>
      </c>
      <c r="U12" s="12" t="s">
        <v>456</v>
      </c>
    </row>
    <row r="13" spans="1:21" ht="20.100000000000001" customHeight="1" x14ac:dyDescent="0.3">
      <c r="A13" s="3"/>
      <c r="B13" s="11"/>
      <c r="C13" s="13"/>
      <c r="D13" s="10" t="s">
        <v>43</v>
      </c>
      <c r="E13" s="4">
        <f>SUM(E7:E12)</f>
        <v>436000</v>
      </c>
      <c r="F13" s="4">
        <f>SUM(F7:F12)</f>
        <v>687910</v>
      </c>
      <c r="G13" s="10"/>
      <c r="H13" s="13"/>
      <c r="I13" s="10"/>
      <c r="J13" s="10"/>
      <c r="K13" s="10"/>
      <c r="L13" s="16"/>
      <c r="M13" s="13"/>
      <c r="N13" s="42"/>
      <c r="O13" s="42"/>
      <c r="P13" s="42"/>
      <c r="Q13" s="42">
        <f>SUM(Q7:Q12)</f>
        <v>15</v>
      </c>
      <c r="R13" s="42">
        <f>SUM(R7:R12)</f>
        <v>12</v>
      </c>
      <c r="S13" s="42">
        <f>SUM(S7:S12)</f>
        <v>0</v>
      </c>
      <c r="T13" s="42">
        <f>SUM(T7:T12)</f>
        <v>3</v>
      </c>
      <c r="U13" s="17"/>
    </row>
    <row r="14" spans="1:21" ht="90" customHeight="1" x14ac:dyDescent="0.3">
      <c r="A14" s="60" t="s">
        <v>178</v>
      </c>
      <c r="B14" s="11">
        <v>107</v>
      </c>
      <c r="C14" s="7" t="s">
        <v>253</v>
      </c>
      <c r="D14" s="10" t="s">
        <v>33</v>
      </c>
      <c r="E14" s="55">
        <v>79939</v>
      </c>
      <c r="F14" s="4">
        <v>75539</v>
      </c>
      <c r="G14" s="211">
        <v>1</v>
      </c>
      <c r="H14" s="209" t="s">
        <v>254</v>
      </c>
      <c r="I14" s="205" t="s">
        <v>387</v>
      </c>
      <c r="J14" s="211" t="s">
        <v>56</v>
      </c>
      <c r="K14" s="205" t="s">
        <v>256</v>
      </c>
      <c r="L14" s="209" t="s">
        <v>306</v>
      </c>
      <c r="M14" s="209" t="s">
        <v>257</v>
      </c>
      <c r="N14" s="205">
        <v>107</v>
      </c>
      <c r="O14" s="205">
        <v>5</v>
      </c>
      <c r="P14" s="205">
        <v>8</v>
      </c>
      <c r="Q14" s="205">
        <v>3</v>
      </c>
      <c r="R14" s="205">
        <v>1</v>
      </c>
      <c r="S14" s="205">
        <v>0</v>
      </c>
      <c r="T14" s="205">
        <v>2</v>
      </c>
      <c r="U14" s="213" t="s">
        <v>258</v>
      </c>
    </row>
    <row r="15" spans="1:21" ht="90" customHeight="1" x14ac:dyDescent="0.3">
      <c r="A15" s="60" t="s">
        <v>361</v>
      </c>
      <c r="B15" s="11">
        <v>107</v>
      </c>
      <c r="C15" s="7" t="s">
        <v>255</v>
      </c>
      <c r="D15" s="10" t="s">
        <v>33</v>
      </c>
      <c r="E15" s="55">
        <v>79939</v>
      </c>
      <c r="F15" s="4">
        <v>75539</v>
      </c>
      <c r="G15" s="212"/>
      <c r="H15" s="210"/>
      <c r="I15" s="206"/>
      <c r="J15" s="212"/>
      <c r="K15" s="206"/>
      <c r="L15" s="210"/>
      <c r="M15" s="210"/>
      <c r="N15" s="206"/>
      <c r="O15" s="206"/>
      <c r="P15" s="206"/>
      <c r="Q15" s="206"/>
      <c r="R15" s="206"/>
      <c r="S15" s="206"/>
      <c r="T15" s="206"/>
      <c r="U15" s="214"/>
    </row>
    <row r="16" spans="1:21" ht="90" customHeight="1" x14ac:dyDescent="0.3">
      <c r="A16" s="60" t="s">
        <v>259</v>
      </c>
      <c r="B16" s="11">
        <v>107</v>
      </c>
      <c r="C16" s="7" t="s">
        <v>255</v>
      </c>
      <c r="D16" s="10" t="s">
        <v>33</v>
      </c>
      <c r="E16" s="55">
        <v>194094</v>
      </c>
      <c r="F16" s="4">
        <v>188451</v>
      </c>
      <c r="G16" s="10">
        <v>1</v>
      </c>
      <c r="H16" s="7" t="s">
        <v>386</v>
      </c>
      <c r="I16" s="6" t="s">
        <v>260</v>
      </c>
      <c r="J16" s="10" t="s">
        <v>261</v>
      </c>
      <c r="K16" s="6" t="s">
        <v>262</v>
      </c>
      <c r="L16" s="7" t="s">
        <v>263</v>
      </c>
      <c r="M16" s="7" t="s">
        <v>264</v>
      </c>
      <c r="N16" s="6">
        <v>107</v>
      </c>
      <c r="O16" s="6">
        <v>6</v>
      </c>
      <c r="P16" s="6">
        <v>6</v>
      </c>
      <c r="Q16" s="6">
        <v>2</v>
      </c>
      <c r="R16" s="6">
        <v>2</v>
      </c>
      <c r="S16" s="6">
        <v>0</v>
      </c>
      <c r="T16" s="6">
        <v>0</v>
      </c>
      <c r="U16" s="33" t="s">
        <v>265</v>
      </c>
    </row>
    <row r="17" spans="1:21" ht="60" customHeight="1" x14ac:dyDescent="0.3">
      <c r="A17" s="203" t="s">
        <v>178</v>
      </c>
      <c r="B17" s="218">
        <v>107</v>
      </c>
      <c r="C17" s="209" t="s">
        <v>92</v>
      </c>
      <c r="D17" s="211" t="s">
        <v>33</v>
      </c>
      <c r="E17" s="221">
        <v>326180</v>
      </c>
      <c r="F17" s="207">
        <v>326180</v>
      </c>
      <c r="G17" s="211">
        <v>1</v>
      </c>
      <c r="H17" s="209" t="s">
        <v>266</v>
      </c>
      <c r="I17" s="6" t="s">
        <v>354</v>
      </c>
      <c r="J17" s="211" t="s">
        <v>56</v>
      </c>
      <c r="K17" s="205" t="s">
        <v>352</v>
      </c>
      <c r="L17" s="5" t="s">
        <v>353</v>
      </c>
      <c r="M17" s="5" t="s">
        <v>267</v>
      </c>
      <c r="N17" s="205">
        <v>107</v>
      </c>
      <c r="O17" s="205">
        <v>9</v>
      </c>
      <c r="P17" s="205">
        <v>20</v>
      </c>
      <c r="Q17" s="205">
        <v>3</v>
      </c>
      <c r="R17" s="205">
        <v>2</v>
      </c>
      <c r="S17" s="205">
        <v>0</v>
      </c>
      <c r="T17" s="205">
        <v>1</v>
      </c>
      <c r="U17" s="213" t="s">
        <v>270</v>
      </c>
    </row>
    <row r="18" spans="1:21" ht="60" customHeight="1" x14ac:dyDescent="0.3">
      <c r="A18" s="204"/>
      <c r="B18" s="219"/>
      <c r="C18" s="210"/>
      <c r="D18" s="212"/>
      <c r="E18" s="222"/>
      <c r="F18" s="208"/>
      <c r="G18" s="212"/>
      <c r="H18" s="210"/>
      <c r="I18" s="57" t="s">
        <v>355</v>
      </c>
      <c r="J18" s="212"/>
      <c r="K18" s="206"/>
      <c r="L18" s="5" t="s">
        <v>269</v>
      </c>
      <c r="M18" s="5" t="s">
        <v>268</v>
      </c>
      <c r="N18" s="206"/>
      <c r="O18" s="206"/>
      <c r="P18" s="206"/>
      <c r="Q18" s="206"/>
      <c r="R18" s="206"/>
      <c r="S18" s="206"/>
      <c r="T18" s="206"/>
      <c r="U18" s="214"/>
    </row>
    <row r="19" spans="1:21" ht="90" customHeight="1" thickBot="1" x14ac:dyDescent="0.35">
      <c r="A19" s="60" t="s">
        <v>299</v>
      </c>
      <c r="B19" s="18">
        <v>107</v>
      </c>
      <c r="C19" s="73" t="s">
        <v>297</v>
      </c>
      <c r="D19" s="19" t="s">
        <v>33</v>
      </c>
      <c r="E19" s="74">
        <v>168912</v>
      </c>
      <c r="F19" s="49">
        <v>154378</v>
      </c>
      <c r="G19" s="19">
        <v>4</v>
      </c>
      <c r="H19" s="73" t="s">
        <v>298</v>
      </c>
      <c r="I19" s="75" t="s">
        <v>292</v>
      </c>
      <c r="J19" s="19" t="s">
        <v>293</v>
      </c>
      <c r="K19" s="75" t="s">
        <v>294</v>
      </c>
      <c r="L19" s="73" t="s">
        <v>326</v>
      </c>
      <c r="M19" s="73" t="s">
        <v>295</v>
      </c>
      <c r="N19" s="75">
        <v>107</v>
      </c>
      <c r="O19" s="75">
        <v>12</v>
      </c>
      <c r="P19" s="75">
        <v>6</v>
      </c>
      <c r="Q19" s="75">
        <v>10</v>
      </c>
      <c r="R19" s="75">
        <v>10</v>
      </c>
      <c r="S19" s="75">
        <v>0</v>
      </c>
      <c r="T19" s="75">
        <v>0</v>
      </c>
      <c r="U19" s="76" t="s">
        <v>296</v>
      </c>
    </row>
    <row r="20" spans="1:21" ht="90" customHeight="1" x14ac:dyDescent="0.3">
      <c r="A20" s="60" t="s">
        <v>272</v>
      </c>
      <c r="B20" s="71">
        <v>107</v>
      </c>
      <c r="C20" s="68" t="s">
        <v>273</v>
      </c>
      <c r="D20" s="69" t="s">
        <v>33</v>
      </c>
      <c r="E20" s="72">
        <v>170483</v>
      </c>
      <c r="F20" s="67">
        <v>155951</v>
      </c>
      <c r="G20" s="69">
        <v>4</v>
      </c>
      <c r="H20" s="68" t="s">
        <v>356</v>
      </c>
      <c r="I20" s="57" t="s">
        <v>274</v>
      </c>
      <c r="J20" s="69" t="s">
        <v>275</v>
      </c>
      <c r="K20" s="57" t="s">
        <v>276</v>
      </c>
      <c r="L20" s="68" t="s">
        <v>277</v>
      </c>
      <c r="M20" s="68" t="s">
        <v>278</v>
      </c>
      <c r="N20" s="57">
        <v>107</v>
      </c>
      <c r="O20" s="57">
        <v>11</v>
      </c>
      <c r="P20" s="57">
        <v>20</v>
      </c>
      <c r="Q20" s="57">
        <v>2</v>
      </c>
      <c r="R20" s="57">
        <v>2</v>
      </c>
      <c r="S20" s="57">
        <v>0</v>
      </c>
      <c r="T20" s="57">
        <v>0</v>
      </c>
      <c r="U20" s="70" t="s">
        <v>279</v>
      </c>
    </row>
    <row r="21" spans="1:21" ht="90" customHeight="1" x14ac:dyDescent="0.3">
      <c r="A21" s="60" t="s">
        <v>291</v>
      </c>
      <c r="B21" s="11">
        <v>107</v>
      </c>
      <c r="C21" s="7" t="s">
        <v>273</v>
      </c>
      <c r="D21" s="10" t="s">
        <v>33</v>
      </c>
      <c r="E21" s="55">
        <v>106073</v>
      </c>
      <c r="F21" s="4">
        <v>98312</v>
      </c>
      <c r="G21" s="10">
        <v>1</v>
      </c>
      <c r="H21" s="7" t="s">
        <v>287</v>
      </c>
      <c r="I21" s="6" t="s">
        <v>288</v>
      </c>
      <c r="J21" s="10" t="s">
        <v>289</v>
      </c>
      <c r="K21" s="6" t="s">
        <v>357</v>
      </c>
      <c r="L21" s="7" t="s">
        <v>283</v>
      </c>
      <c r="M21" s="7" t="s">
        <v>284</v>
      </c>
      <c r="N21" s="6">
        <v>107</v>
      </c>
      <c r="O21" s="6">
        <v>12</v>
      </c>
      <c r="P21" s="6">
        <v>28</v>
      </c>
      <c r="Q21" s="6">
        <v>2</v>
      </c>
      <c r="R21" s="6">
        <v>1</v>
      </c>
      <c r="S21" s="6">
        <v>0</v>
      </c>
      <c r="T21" s="6">
        <v>1</v>
      </c>
      <c r="U21" s="33" t="s">
        <v>300</v>
      </c>
    </row>
    <row r="22" spans="1:21" ht="60" customHeight="1" x14ac:dyDescent="0.3">
      <c r="A22" s="203" t="s">
        <v>309</v>
      </c>
      <c r="B22" s="218">
        <v>107</v>
      </c>
      <c r="C22" s="209" t="s">
        <v>273</v>
      </c>
      <c r="D22" s="211" t="s">
        <v>33</v>
      </c>
      <c r="E22" s="207">
        <v>54532</v>
      </c>
      <c r="F22" s="207">
        <v>49503</v>
      </c>
      <c r="G22" s="211">
        <v>4</v>
      </c>
      <c r="H22" s="209" t="s">
        <v>359</v>
      </c>
      <c r="I22" s="6" t="s">
        <v>310</v>
      </c>
      <c r="J22" s="211" t="s">
        <v>312</v>
      </c>
      <c r="K22" s="205" t="s">
        <v>313</v>
      </c>
      <c r="L22" s="7" t="s">
        <v>358</v>
      </c>
      <c r="M22" s="7" t="s">
        <v>315</v>
      </c>
      <c r="N22" s="205">
        <v>107</v>
      </c>
      <c r="O22" s="205">
        <v>12</v>
      </c>
      <c r="P22" s="205">
        <v>25</v>
      </c>
      <c r="Q22" s="205">
        <v>2</v>
      </c>
      <c r="R22" s="205">
        <v>2</v>
      </c>
      <c r="S22" s="205">
        <v>0</v>
      </c>
      <c r="T22" s="205">
        <v>0</v>
      </c>
      <c r="U22" s="213" t="s">
        <v>317</v>
      </c>
    </row>
    <row r="23" spans="1:21" ht="60" customHeight="1" x14ac:dyDescent="0.3">
      <c r="A23" s="204"/>
      <c r="B23" s="219"/>
      <c r="C23" s="210"/>
      <c r="D23" s="212"/>
      <c r="E23" s="208"/>
      <c r="F23" s="208"/>
      <c r="G23" s="212"/>
      <c r="H23" s="210"/>
      <c r="I23" s="6" t="s">
        <v>311</v>
      </c>
      <c r="J23" s="212"/>
      <c r="K23" s="206"/>
      <c r="L23" s="7" t="s">
        <v>325</v>
      </c>
      <c r="M23" s="7" t="s">
        <v>125</v>
      </c>
      <c r="N23" s="206"/>
      <c r="O23" s="206"/>
      <c r="P23" s="206"/>
      <c r="Q23" s="206"/>
      <c r="R23" s="206"/>
      <c r="S23" s="206"/>
      <c r="T23" s="206"/>
      <c r="U23" s="214"/>
    </row>
    <row r="24" spans="1:21" ht="60" customHeight="1" x14ac:dyDescent="0.3">
      <c r="A24" s="203" t="s">
        <v>318</v>
      </c>
      <c r="B24" s="218">
        <v>107</v>
      </c>
      <c r="C24" s="209" t="s">
        <v>388</v>
      </c>
      <c r="D24" s="211" t="s">
        <v>33</v>
      </c>
      <c r="E24" s="207">
        <v>428934</v>
      </c>
      <c r="F24" s="207">
        <v>406731</v>
      </c>
      <c r="G24" s="211">
        <v>1</v>
      </c>
      <c r="H24" s="209" t="s">
        <v>319</v>
      </c>
      <c r="I24" s="205" t="s">
        <v>320</v>
      </c>
      <c r="J24" s="10" t="s">
        <v>321</v>
      </c>
      <c r="K24" s="6" t="s">
        <v>322</v>
      </c>
      <c r="L24" s="209" t="s">
        <v>327</v>
      </c>
      <c r="M24" s="209" t="s">
        <v>328</v>
      </c>
      <c r="N24" s="205">
        <v>108</v>
      </c>
      <c r="O24" s="205">
        <v>2</v>
      </c>
      <c r="P24" s="205">
        <v>18</v>
      </c>
      <c r="Q24" s="205">
        <v>4</v>
      </c>
      <c r="R24" s="205">
        <v>4</v>
      </c>
      <c r="S24" s="205">
        <v>0</v>
      </c>
      <c r="T24" s="205">
        <v>0</v>
      </c>
      <c r="U24" s="213" t="s">
        <v>329</v>
      </c>
    </row>
    <row r="25" spans="1:21" ht="60" customHeight="1" x14ac:dyDescent="0.3">
      <c r="A25" s="204"/>
      <c r="B25" s="219"/>
      <c r="C25" s="210"/>
      <c r="D25" s="212"/>
      <c r="E25" s="208"/>
      <c r="F25" s="208"/>
      <c r="G25" s="212"/>
      <c r="H25" s="210"/>
      <c r="I25" s="206"/>
      <c r="J25" s="10" t="s">
        <v>323</v>
      </c>
      <c r="K25" s="6" t="s">
        <v>324</v>
      </c>
      <c r="L25" s="210"/>
      <c r="M25" s="210"/>
      <c r="N25" s="206"/>
      <c r="O25" s="206"/>
      <c r="P25" s="206"/>
      <c r="Q25" s="206"/>
      <c r="R25" s="206"/>
      <c r="S25" s="206"/>
      <c r="T25" s="206"/>
      <c r="U25" s="214"/>
    </row>
    <row r="26" spans="1:21" ht="90" customHeight="1" x14ac:dyDescent="0.3">
      <c r="A26" s="60" t="s">
        <v>290</v>
      </c>
      <c r="B26" s="11">
        <v>107</v>
      </c>
      <c r="C26" s="7" t="s">
        <v>280</v>
      </c>
      <c r="D26" s="10" t="s">
        <v>33</v>
      </c>
      <c r="E26" s="55">
        <v>220463</v>
      </c>
      <c r="F26" s="4">
        <v>220362</v>
      </c>
      <c r="G26" s="10">
        <v>3</v>
      </c>
      <c r="H26" s="7" t="s">
        <v>360</v>
      </c>
      <c r="I26" s="6" t="s">
        <v>281</v>
      </c>
      <c r="J26" s="10" t="s">
        <v>275</v>
      </c>
      <c r="K26" s="6" t="s">
        <v>282</v>
      </c>
      <c r="L26" s="7" t="s">
        <v>285</v>
      </c>
      <c r="M26" s="7" t="s">
        <v>286</v>
      </c>
      <c r="N26" s="6">
        <v>108</v>
      </c>
      <c r="O26" s="6">
        <v>1</v>
      </c>
      <c r="P26" s="6">
        <v>11</v>
      </c>
      <c r="Q26" s="6">
        <v>3</v>
      </c>
      <c r="R26" s="6">
        <v>3</v>
      </c>
      <c r="S26" s="6">
        <v>0</v>
      </c>
      <c r="T26" s="6">
        <v>0</v>
      </c>
      <c r="U26" s="33" t="s">
        <v>316</v>
      </c>
    </row>
    <row r="27" spans="1:21" ht="20.100000000000001" customHeight="1" x14ac:dyDescent="0.3">
      <c r="A27" s="3"/>
      <c r="B27" s="11"/>
      <c r="C27" s="13"/>
      <c r="D27" s="10" t="s">
        <v>43</v>
      </c>
      <c r="E27" s="4">
        <f>SUM(E14:E26)</f>
        <v>1829549</v>
      </c>
      <c r="F27" s="4">
        <f>SUM(F14:F26)</f>
        <v>1750946</v>
      </c>
      <c r="G27" s="13"/>
      <c r="H27" s="13"/>
      <c r="I27" s="10"/>
      <c r="J27" s="10"/>
      <c r="K27" s="10"/>
      <c r="L27" s="13"/>
      <c r="M27" s="13"/>
      <c r="N27" s="42"/>
      <c r="O27" s="42"/>
      <c r="P27" s="42"/>
      <c r="Q27" s="42">
        <f>SUM(Q14:Q26)</f>
        <v>31</v>
      </c>
      <c r="R27" s="42">
        <f>SUM(R14:R26)</f>
        <v>27</v>
      </c>
      <c r="S27" s="42">
        <f>SUM(S14:S26)</f>
        <v>0</v>
      </c>
      <c r="T27" s="42">
        <f>SUM(T14:T26)</f>
        <v>4</v>
      </c>
      <c r="U27" s="17"/>
    </row>
    <row r="28" spans="1:21" ht="20.100000000000001" customHeight="1" x14ac:dyDescent="0.3">
      <c r="A28" s="3"/>
      <c r="B28" s="11"/>
      <c r="C28" s="13"/>
      <c r="D28" s="10"/>
      <c r="E28" s="15"/>
      <c r="F28" s="15"/>
      <c r="G28" s="13"/>
      <c r="H28" s="13"/>
      <c r="I28" s="10"/>
      <c r="J28" s="10"/>
      <c r="K28" s="10"/>
      <c r="L28" s="13"/>
      <c r="M28" s="13"/>
      <c r="N28" s="10"/>
      <c r="O28" s="10"/>
      <c r="P28" s="10"/>
      <c r="Q28" s="10"/>
      <c r="R28" s="10"/>
      <c r="S28" s="10"/>
      <c r="T28" s="10"/>
      <c r="U28" s="17"/>
    </row>
    <row r="29" spans="1:21" ht="20.100000000000001" customHeight="1" x14ac:dyDescent="0.3">
      <c r="A29" s="3"/>
      <c r="B29" s="11"/>
      <c r="C29" s="10" t="s">
        <v>44</v>
      </c>
      <c r="D29" s="13"/>
      <c r="E29" s="4">
        <f>E13+E27</f>
        <v>2265549</v>
      </c>
      <c r="F29" s="4">
        <f>F13+F27</f>
        <v>2438856</v>
      </c>
      <c r="G29" s="10"/>
      <c r="H29" s="13"/>
      <c r="I29" s="10"/>
      <c r="J29" s="10"/>
      <c r="K29" s="10"/>
      <c r="L29" s="13"/>
      <c r="M29" s="13"/>
      <c r="N29" s="42"/>
      <c r="O29" s="42"/>
      <c r="P29" s="42"/>
      <c r="Q29" s="42">
        <f>Q13+Q27</f>
        <v>46</v>
      </c>
      <c r="R29" s="42">
        <f>R13+R27</f>
        <v>39</v>
      </c>
      <c r="S29" s="42">
        <f>S13+S27</f>
        <v>0</v>
      </c>
      <c r="T29" s="42">
        <f>T13+T27</f>
        <v>7</v>
      </c>
      <c r="U29" s="17"/>
    </row>
    <row r="30" spans="1:21" ht="20.100000000000001" customHeight="1" thickBot="1" x14ac:dyDescent="0.35">
      <c r="A30" s="3"/>
      <c r="B30" s="18"/>
      <c r="C30" s="19" t="s">
        <v>45</v>
      </c>
      <c r="D30" s="20"/>
      <c r="E30" s="49">
        <f>E29</f>
        <v>2265549</v>
      </c>
      <c r="F30" s="49">
        <f>F29</f>
        <v>2438856</v>
      </c>
      <c r="G30" s="19"/>
      <c r="H30" s="20"/>
      <c r="I30" s="19"/>
      <c r="J30" s="19"/>
      <c r="K30" s="19"/>
      <c r="L30" s="20"/>
      <c r="M30" s="20"/>
      <c r="N30" s="43"/>
      <c r="O30" s="43"/>
      <c r="P30" s="43"/>
      <c r="Q30" s="43">
        <f>Q29</f>
        <v>46</v>
      </c>
      <c r="R30" s="43">
        <f>R29</f>
        <v>39</v>
      </c>
      <c r="S30" s="43">
        <f>S29</f>
        <v>0</v>
      </c>
      <c r="T30" s="43">
        <f>T29</f>
        <v>7</v>
      </c>
      <c r="U30" s="21"/>
    </row>
    <row r="31" spans="1:21" x14ac:dyDescent="0.3"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</row>
    <row r="32" spans="1:21" ht="19.5" customHeight="1" x14ac:dyDescent="0.3"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</row>
    <row r="33" spans="2:21" ht="19.5" customHeight="1" x14ac:dyDescent="0.3">
      <c r="B33" s="47" t="s">
        <v>362</v>
      </c>
      <c r="C33" s="48"/>
      <c r="D33" s="22"/>
      <c r="E33" s="22"/>
      <c r="F33" s="22"/>
      <c r="G33" s="23"/>
      <c r="H33" s="22"/>
      <c r="I33" s="23"/>
      <c r="J33" s="23"/>
      <c r="K33" s="23"/>
      <c r="L33" s="22"/>
      <c r="M33" s="22"/>
      <c r="N33" s="23"/>
      <c r="O33" s="23"/>
      <c r="P33" s="23"/>
      <c r="Q33" s="23"/>
      <c r="R33" s="23"/>
      <c r="S33" s="23"/>
      <c r="T33" s="23"/>
      <c r="U33" s="22"/>
    </row>
    <row r="34" spans="2:21" ht="19.5" customHeight="1" x14ac:dyDescent="0.3">
      <c r="B34" s="25" t="s">
        <v>363</v>
      </c>
      <c r="C34" s="25"/>
      <c r="D34" s="25"/>
      <c r="E34" s="25"/>
      <c r="F34" s="25"/>
      <c r="G34" s="24"/>
      <c r="H34" s="25"/>
      <c r="I34" s="24"/>
      <c r="J34" s="24"/>
      <c r="K34" s="24"/>
      <c r="L34" s="25"/>
      <c r="M34" s="25"/>
      <c r="N34" s="24"/>
      <c r="O34" s="24"/>
      <c r="P34" s="24"/>
      <c r="Q34" s="24"/>
      <c r="R34" s="24"/>
      <c r="S34" s="24"/>
      <c r="T34" s="24"/>
      <c r="U34" s="25"/>
    </row>
    <row r="35" spans="2:21" ht="19.5" customHeight="1" x14ac:dyDescent="0.3">
      <c r="B35" s="25" t="s">
        <v>364</v>
      </c>
      <c r="C35" s="25"/>
      <c r="D35" s="25"/>
      <c r="E35" s="25"/>
      <c r="F35" s="25"/>
      <c r="G35" s="24"/>
      <c r="H35" s="25"/>
      <c r="I35" s="24"/>
      <c r="J35" s="24"/>
      <c r="K35" s="24"/>
      <c r="L35" s="25"/>
      <c r="M35" s="25"/>
      <c r="N35" s="24"/>
      <c r="O35" s="24"/>
      <c r="P35" s="24"/>
      <c r="Q35" s="24"/>
      <c r="R35" s="24"/>
      <c r="S35" s="24"/>
      <c r="T35" s="24"/>
      <c r="U35" s="25"/>
    </row>
    <row r="36" spans="2:21" ht="19.5" customHeight="1" x14ac:dyDescent="0.3">
      <c r="B36" s="25" t="s">
        <v>365</v>
      </c>
      <c r="C36" s="25"/>
      <c r="D36" s="25"/>
      <c r="E36" s="25"/>
      <c r="F36" s="25"/>
      <c r="G36" s="24"/>
      <c r="H36" s="25"/>
      <c r="I36" s="24"/>
      <c r="J36" s="24"/>
      <c r="K36" s="24"/>
      <c r="L36" s="25"/>
      <c r="M36" s="25"/>
      <c r="N36" s="24"/>
      <c r="O36" s="24"/>
      <c r="P36" s="24"/>
      <c r="Q36" s="24"/>
      <c r="R36" s="24"/>
      <c r="S36" s="24"/>
      <c r="T36" s="24"/>
      <c r="U36" s="25"/>
    </row>
    <row r="37" spans="2:21" ht="19.5" customHeight="1" x14ac:dyDescent="0.3">
      <c r="B37" s="25" t="s">
        <v>366</v>
      </c>
      <c r="C37" s="25"/>
      <c r="D37" s="25"/>
      <c r="E37" s="25"/>
      <c r="F37" s="25"/>
      <c r="G37" s="24"/>
      <c r="H37" s="25"/>
      <c r="I37" s="24"/>
      <c r="J37" s="24"/>
      <c r="K37" s="24"/>
      <c r="L37" s="25"/>
      <c r="M37" s="25"/>
      <c r="N37" s="24"/>
      <c r="O37" s="24"/>
      <c r="P37" s="24"/>
      <c r="Q37" s="24"/>
      <c r="R37" s="24"/>
      <c r="S37" s="24"/>
      <c r="T37" s="24"/>
      <c r="U37" s="25"/>
    </row>
    <row r="38" spans="2:21" ht="19.5" customHeight="1" x14ac:dyDescent="0.3">
      <c r="B38" s="25" t="s">
        <v>367</v>
      </c>
      <c r="C38" s="25"/>
      <c r="D38" s="25"/>
      <c r="E38" s="25"/>
      <c r="F38" s="25"/>
      <c r="G38" s="24"/>
      <c r="H38" s="25"/>
      <c r="I38" s="24"/>
      <c r="J38" s="24"/>
      <c r="K38" s="24"/>
      <c r="L38" s="25"/>
      <c r="M38" s="25"/>
      <c r="N38" s="24"/>
      <c r="O38" s="24"/>
      <c r="P38" s="24"/>
      <c r="Q38" s="24"/>
      <c r="R38" s="24"/>
      <c r="S38" s="24"/>
      <c r="T38" s="24"/>
      <c r="U38" s="25"/>
    </row>
    <row r="39" spans="2:21" ht="19.5" customHeight="1" x14ac:dyDescent="0.3">
      <c r="B39" s="25" t="s">
        <v>368</v>
      </c>
      <c r="C39" s="25"/>
      <c r="D39" s="25"/>
      <c r="E39" s="25"/>
      <c r="F39" s="25"/>
      <c r="G39" s="24"/>
      <c r="H39" s="25"/>
      <c r="I39" s="24"/>
      <c r="J39" s="24"/>
      <c r="K39" s="24"/>
      <c r="L39" s="25"/>
      <c r="M39" s="25"/>
      <c r="N39" s="24"/>
      <c r="O39" s="24"/>
      <c r="P39" s="24"/>
      <c r="Q39" s="24"/>
      <c r="R39" s="24"/>
      <c r="S39" s="24"/>
      <c r="T39" s="24"/>
      <c r="U39" s="25"/>
    </row>
    <row r="40" spans="2:21" ht="19.5" customHeight="1" x14ac:dyDescent="0.3">
      <c r="B40" s="25" t="s">
        <v>369</v>
      </c>
      <c r="C40" s="25"/>
      <c r="D40" s="25"/>
      <c r="E40" s="25"/>
      <c r="F40" s="25"/>
      <c r="G40" s="24"/>
      <c r="H40" s="25"/>
      <c r="I40" s="24"/>
      <c r="J40" s="24"/>
      <c r="K40" s="24"/>
      <c r="L40" s="25"/>
      <c r="M40" s="25"/>
      <c r="N40" s="24"/>
      <c r="O40" s="24"/>
      <c r="P40" s="24"/>
      <c r="Q40" s="24"/>
      <c r="R40" s="24"/>
      <c r="S40" s="24"/>
      <c r="T40" s="24"/>
      <c r="U40" s="25"/>
    </row>
    <row r="41" spans="2:21" ht="19.5" customHeight="1" x14ac:dyDescent="0.3">
      <c r="B41" s="25" t="s">
        <v>370</v>
      </c>
      <c r="C41" s="25"/>
      <c r="D41" s="25"/>
      <c r="E41" s="25"/>
      <c r="F41" s="25"/>
      <c r="G41" s="24"/>
      <c r="H41" s="25"/>
      <c r="I41" s="24"/>
      <c r="J41" s="24"/>
      <c r="K41" s="24"/>
      <c r="L41" s="25"/>
      <c r="M41" s="25"/>
      <c r="N41" s="24"/>
      <c r="O41" s="24"/>
      <c r="P41" s="24"/>
      <c r="Q41" s="24"/>
      <c r="R41" s="24"/>
      <c r="S41" s="24"/>
      <c r="T41" s="24"/>
      <c r="U41" s="25"/>
    </row>
    <row r="42" spans="2:21" ht="19.5" customHeight="1" x14ac:dyDescent="0.3">
      <c r="B42" s="25" t="s">
        <v>371</v>
      </c>
      <c r="C42" s="25"/>
      <c r="D42" s="25"/>
      <c r="E42" s="25"/>
      <c r="F42" s="25"/>
      <c r="G42" s="24"/>
      <c r="H42" s="25"/>
      <c r="I42" s="24"/>
      <c r="J42" s="24"/>
      <c r="K42" s="24"/>
      <c r="L42" s="25"/>
      <c r="M42" s="25"/>
      <c r="N42" s="24"/>
      <c r="O42" s="24"/>
      <c r="P42" s="24"/>
      <c r="Q42" s="24"/>
      <c r="R42" s="24"/>
      <c r="S42" s="24"/>
      <c r="T42" s="24"/>
      <c r="U42" s="25"/>
    </row>
    <row r="43" spans="2:21" ht="19.5" customHeight="1" x14ac:dyDescent="0.3">
      <c r="B43" s="25" t="s">
        <v>372</v>
      </c>
      <c r="C43" s="25"/>
      <c r="D43" s="25"/>
      <c r="E43" s="25"/>
      <c r="F43" s="25"/>
      <c r="G43" s="24"/>
      <c r="H43" s="25"/>
      <c r="I43" s="24"/>
      <c r="J43" s="24"/>
      <c r="K43" s="24"/>
      <c r="L43" s="25"/>
      <c r="M43" s="25"/>
      <c r="N43" s="24"/>
      <c r="O43" s="24"/>
      <c r="P43" s="24"/>
      <c r="Q43" s="24"/>
      <c r="R43" s="24"/>
      <c r="S43" s="24"/>
      <c r="T43" s="24"/>
      <c r="U43" s="25"/>
    </row>
    <row r="44" spans="2:21" ht="19.5" customHeight="1" x14ac:dyDescent="0.3">
      <c r="B44" s="25" t="s">
        <v>373</v>
      </c>
      <c r="C44" s="25"/>
      <c r="D44" s="25"/>
      <c r="E44" s="25"/>
      <c r="F44" s="25"/>
      <c r="G44" s="24"/>
      <c r="H44" s="25"/>
      <c r="I44" s="24"/>
      <c r="J44" s="24"/>
      <c r="K44" s="24"/>
      <c r="L44" s="25"/>
      <c r="M44" s="25"/>
      <c r="N44" s="24"/>
      <c r="O44" s="24"/>
      <c r="P44" s="24"/>
      <c r="Q44" s="24"/>
      <c r="R44" s="24"/>
      <c r="S44" s="24"/>
      <c r="T44" s="24"/>
      <c r="U44" s="25"/>
    </row>
    <row r="45" spans="2:21" ht="19.5" customHeight="1" x14ac:dyDescent="0.3">
      <c r="B45" s="25" t="s">
        <v>374</v>
      </c>
      <c r="C45" s="25"/>
      <c r="D45" s="25"/>
      <c r="E45" s="25"/>
      <c r="F45" s="25"/>
      <c r="G45" s="24"/>
      <c r="H45" s="25"/>
      <c r="I45" s="24"/>
      <c r="J45" s="24"/>
      <c r="K45" s="24"/>
      <c r="L45" s="25"/>
      <c r="M45" s="25"/>
      <c r="N45" s="24"/>
      <c r="O45" s="24"/>
      <c r="P45" s="24"/>
      <c r="Q45" s="24"/>
      <c r="R45" s="24"/>
      <c r="S45" s="24"/>
      <c r="T45" s="24"/>
      <c r="U45" s="25"/>
    </row>
    <row r="46" spans="2:21" ht="19.5" customHeight="1" x14ac:dyDescent="0.3">
      <c r="B46" s="25" t="s">
        <v>375</v>
      </c>
      <c r="C46" s="25"/>
      <c r="D46" s="25"/>
      <c r="E46" s="25"/>
      <c r="F46" s="25"/>
      <c r="G46" s="24"/>
      <c r="H46" s="25"/>
      <c r="I46" s="24"/>
      <c r="J46" s="24"/>
      <c r="K46" s="24"/>
      <c r="L46" s="25"/>
      <c r="M46" s="25"/>
      <c r="N46" s="24"/>
      <c r="O46" s="24"/>
      <c r="P46" s="24"/>
      <c r="Q46" s="24"/>
      <c r="R46" s="24"/>
      <c r="S46" s="24"/>
      <c r="T46" s="24"/>
      <c r="U46" s="25"/>
    </row>
    <row r="47" spans="2:21" ht="19.5" customHeight="1" x14ac:dyDescent="0.3">
      <c r="B47" s="25" t="s">
        <v>376</v>
      </c>
      <c r="C47" s="25"/>
      <c r="D47" s="25"/>
      <c r="E47" s="25"/>
      <c r="F47" s="25"/>
      <c r="G47" s="24"/>
      <c r="H47" s="25"/>
      <c r="I47" s="24"/>
      <c r="J47" s="24"/>
      <c r="K47" s="24"/>
      <c r="L47" s="25"/>
      <c r="M47" s="25"/>
      <c r="N47" s="24"/>
      <c r="O47" s="24"/>
      <c r="P47" s="24"/>
      <c r="Q47" s="24"/>
      <c r="R47" s="24"/>
      <c r="S47" s="24"/>
      <c r="T47" s="24"/>
      <c r="U47" s="25"/>
    </row>
    <row r="48" spans="2:21" ht="19.5" customHeight="1" x14ac:dyDescent="0.3">
      <c r="B48" s="25" t="s">
        <v>377</v>
      </c>
      <c r="C48" s="25"/>
      <c r="D48" s="25"/>
      <c r="E48" s="25"/>
      <c r="F48" s="25"/>
      <c r="G48" s="24"/>
      <c r="H48" s="25"/>
      <c r="I48" s="24"/>
      <c r="J48" s="24"/>
      <c r="K48" s="24"/>
      <c r="L48" s="25"/>
      <c r="M48" s="25"/>
      <c r="N48" s="24"/>
      <c r="O48" s="24"/>
      <c r="P48" s="24"/>
      <c r="Q48" s="24"/>
      <c r="R48" s="24"/>
      <c r="S48" s="24"/>
      <c r="T48" s="24"/>
      <c r="U48" s="25"/>
    </row>
    <row r="49" spans="2:21" ht="19.5" customHeight="1" x14ac:dyDescent="0.3">
      <c r="B49" s="25" t="s">
        <v>378</v>
      </c>
      <c r="C49" s="25"/>
      <c r="D49" s="25"/>
      <c r="E49" s="25"/>
      <c r="F49" s="25"/>
      <c r="G49" s="24"/>
      <c r="H49" s="25"/>
      <c r="I49" s="24"/>
      <c r="J49" s="24"/>
      <c r="K49" s="24"/>
      <c r="L49" s="25"/>
      <c r="M49" s="25"/>
      <c r="N49" s="24"/>
      <c r="O49" s="24"/>
      <c r="P49" s="24"/>
      <c r="Q49" s="24"/>
      <c r="R49" s="24"/>
      <c r="S49" s="24"/>
      <c r="T49" s="24"/>
      <c r="U49" s="25"/>
    </row>
    <row r="50" spans="2:21" ht="19.5" customHeight="1" x14ac:dyDescent="0.3">
      <c r="B50" s="25" t="s">
        <v>379</v>
      </c>
      <c r="C50" s="25"/>
      <c r="D50" s="25"/>
      <c r="E50" s="25"/>
      <c r="F50" s="25"/>
      <c r="G50" s="24"/>
      <c r="H50" s="25"/>
      <c r="I50" s="24"/>
      <c r="J50" s="24"/>
      <c r="K50" s="24"/>
      <c r="L50" s="25"/>
      <c r="M50" s="25"/>
      <c r="N50" s="24"/>
      <c r="O50" s="24"/>
      <c r="P50" s="24"/>
      <c r="Q50" s="24"/>
      <c r="R50" s="24"/>
      <c r="S50" s="24"/>
      <c r="T50" s="24"/>
      <c r="U50" s="25"/>
    </row>
    <row r="51" spans="2:21" ht="19.5" customHeight="1" x14ac:dyDescent="0.3">
      <c r="B51" s="25" t="s">
        <v>380</v>
      </c>
      <c r="C51" s="25"/>
      <c r="D51" s="25"/>
      <c r="E51" s="25"/>
      <c r="F51" s="25"/>
      <c r="G51" s="24"/>
      <c r="H51" s="25"/>
      <c r="I51" s="24"/>
      <c r="J51" s="24"/>
      <c r="K51" s="24"/>
      <c r="L51" s="25"/>
      <c r="M51" s="25"/>
      <c r="N51" s="24"/>
      <c r="O51" s="24"/>
      <c r="P51" s="24"/>
      <c r="Q51" s="24"/>
      <c r="R51" s="24"/>
      <c r="S51" s="24"/>
      <c r="T51" s="24"/>
      <c r="U51" s="25"/>
    </row>
  </sheetData>
  <sheetProtection sheet="1"/>
  <mergeCells count="87">
    <mergeCell ref="A17:A18"/>
    <mergeCell ref="M14:M15"/>
    <mergeCell ref="B17:B18"/>
    <mergeCell ref="C17:C18"/>
    <mergeCell ref="D17:D18"/>
    <mergeCell ref="E17:E18"/>
    <mergeCell ref="F17:F18"/>
    <mergeCell ref="I14:I15"/>
    <mergeCell ref="G17:G18"/>
    <mergeCell ref="H17:H18"/>
    <mergeCell ref="J17:J18"/>
    <mergeCell ref="K17:K18"/>
    <mergeCell ref="G14:G15"/>
    <mergeCell ref="H14:H15"/>
    <mergeCell ref="J14:J15"/>
    <mergeCell ref="K14:K15"/>
    <mergeCell ref="B31:U32"/>
    <mergeCell ref="U17:U18"/>
    <mergeCell ref="O17:O18"/>
    <mergeCell ref="P17:P18"/>
    <mergeCell ref="Q17:Q18"/>
    <mergeCell ref="R17:R18"/>
    <mergeCell ref="S17:S18"/>
    <mergeCell ref="N17:N18"/>
    <mergeCell ref="T17:T18"/>
    <mergeCell ref="C22:C23"/>
    <mergeCell ref="K22:K23"/>
    <mergeCell ref="B24:B25"/>
    <mergeCell ref="C24:C25"/>
    <mergeCell ref="D24:D25"/>
    <mergeCell ref="E24:E25"/>
    <mergeCell ref="F24:F25"/>
    <mergeCell ref="Q5:T5"/>
    <mergeCell ref="T14:T15"/>
    <mergeCell ref="B1:I1"/>
    <mergeCell ref="J1:U1"/>
    <mergeCell ref="B2:I2"/>
    <mergeCell ref="J2:U2"/>
    <mergeCell ref="B3:I3"/>
    <mergeCell ref="J3:M3"/>
    <mergeCell ref="U14:U15"/>
    <mergeCell ref="L14:L15"/>
    <mergeCell ref="P14:P15"/>
    <mergeCell ref="Q14:Q15"/>
    <mergeCell ref="R14:R15"/>
    <mergeCell ref="S14:S15"/>
    <mergeCell ref="T22:T23"/>
    <mergeCell ref="S22:S23"/>
    <mergeCell ref="B4:U4"/>
    <mergeCell ref="B5:F5"/>
    <mergeCell ref="G5:G6"/>
    <mergeCell ref="U22:U23"/>
    <mergeCell ref="G22:G23"/>
    <mergeCell ref="B22:B23"/>
    <mergeCell ref="H5:H6"/>
    <mergeCell ref="I5:I6"/>
    <mergeCell ref="J5:K5"/>
    <mergeCell ref="L5:M5"/>
    <mergeCell ref="N5:P5"/>
    <mergeCell ref="U5:U6"/>
    <mergeCell ref="N14:N15"/>
    <mergeCell ref="O14:O15"/>
    <mergeCell ref="T24:T25"/>
    <mergeCell ref="U24:U25"/>
    <mergeCell ref="G24:G25"/>
    <mergeCell ref="I24:I25"/>
    <mergeCell ref="L24:L25"/>
    <mergeCell ref="M24:M25"/>
    <mergeCell ref="N24:N25"/>
    <mergeCell ref="O24:O25"/>
    <mergeCell ref="S24:S25"/>
    <mergeCell ref="A24:A25"/>
    <mergeCell ref="A22:A23"/>
    <mergeCell ref="P24:P25"/>
    <mergeCell ref="Q24:Q25"/>
    <mergeCell ref="R24:R25"/>
    <mergeCell ref="E22:E23"/>
    <mergeCell ref="F22:F23"/>
    <mergeCell ref="H22:H23"/>
    <mergeCell ref="J22:J23"/>
    <mergeCell ref="N22:N23"/>
    <mergeCell ref="O22:O23"/>
    <mergeCell ref="P22:P23"/>
    <mergeCell ref="Q22:Q23"/>
    <mergeCell ref="R22:R23"/>
    <mergeCell ref="H24:H25"/>
    <mergeCell ref="D22:D23"/>
  </mergeCells>
  <phoneticPr fontId="1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6" firstPageNumber="2" fitToWidth="0" fitToHeight="0" pageOrder="overThenDown" orientation="portrait" useFirstPageNumber="1" r:id="rId1"/>
  <headerFooter alignWithMargins="0">
    <oddFooter>&amp;C&amp;14&amp;P</oddFooter>
  </headerFooter>
  <colBreaks count="1" manualBreakCount="1">
    <brk id="9" max="2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39997558519241921"/>
    <pageSetUpPr fitToPage="1"/>
  </sheetPr>
  <dimension ref="A1:U28"/>
  <sheetViews>
    <sheetView view="pageBreakPreview" zoomScale="70" zoomScaleNormal="100" zoomScaleSheetLayoutView="70" workbookViewId="0">
      <selection activeCell="I5" sqref="I5:I6"/>
    </sheetView>
  </sheetViews>
  <sheetFormatPr defaultColWidth="9" defaultRowHeight="16.2" x14ac:dyDescent="0.3"/>
  <cols>
    <col min="1" max="1" width="7.6640625" style="1" customWidth="1"/>
    <col min="2" max="2" width="7.77734375" style="1" customWidth="1"/>
    <col min="3" max="3" width="22.44140625" style="1" customWidth="1"/>
    <col min="4" max="4" width="19.21875" style="1" customWidth="1"/>
    <col min="5" max="5" width="20.33203125" style="1" customWidth="1"/>
    <col min="6" max="6" width="22.77734375" style="1" customWidth="1"/>
    <col min="7" max="7" width="3.6640625" style="1" customWidth="1"/>
    <col min="8" max="8" width="43.21875" style="1" customWidth="1"/>
    <col min="9" max="9" width="12.77734375" style="1" customWidth="1"/>
    <col min="10" max="10" width="13.109375" style="1" customWidth="1"/>
    <col min="11" max="11" width="19.109375" style="1" customWidth="1"/>
    <col min="12" max="12" width="32" style="1" customWidth="1"/>
    <col min="13" max="13" width="18.33203125" style="1" customWidth="1"/>
    <col min="14" max="16" width="5.109375" style="1" customWidth="1"/>
    <col min="17" max="20" width="4.88671875" style="1" customWidth="1"/>
    <col min="21" max="21" width="35.21875" style="1" customWidth="1"/>
    <col min="22" max="16384" width="9" style="1"/>
  </cols>
  <sheetData>
    <row r="1" spans="1:21" s="50" customFormat="1" ht="30" customHeight="1" x14ac:dyDescent="0.3">
      <c r="B1" s="198" t="s">
        <v>168</v>
      </c>
      <c r="C1" s="144"/>
      <c r="D1" s="144"/>
      <c r="E1" s="144"/>
      <c r="F1" s="144"/>
      <c r="G1" s="144"/>
      <c r="H1" s="144"/>
      <c r="I1" s="144"/>
      <c r="J1" s="199" t="s">
        <v>169</v>
      </c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</row>
    <row r="2" spans="1:21" s="50" customFormat="1" ht="30" customHeight="1" x14ac:dyDescent="0.3">
      <c r="B2" s="182" t="s">
        <v>155</v>
      </c>
      <c r="C2" s="144"/>
      <c r="D2" s="144"/>
      <c r="E2" s="144"/>
      <c r="F2" s="144"/>
      <c r="G2" s="144"/>
      <c r="H2" s="144"/>
      <c r="I2" s="144"/>
      <c r="J2" s="183" t="s">
        <v>156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1" s="50" customFormat="1" ht="30" customHeight="1" x14ac:dyDescent="0.55000000000000004">
      <c r="B3" s="200" t="s">
        <v>35</v>
      </c>
      <c r="C3" s="200"/>
      <c r="D3" s="200"/>
      <c r="E3" s="200"/>
      <c r="F3" s="200"/>
      <c r="G3" s="200"/>
      <c r="H3" s="200"/>
      <c r="I3" s="200"/>
      <c r="J3" s="185" t="s">
        <v>93</v>
      </c>
      <c r="K3" s="185"/>
      <c r="L3" s="185"/>
      <c r="M3" s="185"/>
      <c r="N3" s="51"/>
      <c r="O3" s="51"/>
      <c r="P3" s="51"/>
      <c r="Q3" s="51"/>
      <c r="R3" s="51"/>
      <c r="S3" s="51"/>
      <c r="T3" s="51"/>
      <c r="U3" s="51"/>
    </row>
    <row r="4" spans="1:21" s="25" customFormat="1" ht="24.9" customHeight="1" thickBot="1" x14ac:dyDescent="0.35">
      <c r="B4" s="168" t="s">
        <v>179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</row>
    <row r="5" spans="1:21" ht="30" customHeight="1" x14ac:dyDescent="0.3">
      <c r="A5" s="27"/>
      <c r="B5" s="169" t="s">
        <v>0</v>
      </c>
      <c r="C5" s="170"/>
      <c r="D5" s="170"/>
      <c r="E5" s="170"/>
      <c r="F5" s="170"/>
      <c r="G5" s="173" t="s">
        <v>170</v>
      </c>
      <c r="H5" s="173" t="s">
        <v>48</v>
      </c>
      <c r="I5" s="173" t="s">
        <v>37</v>
      </c>
      <c r="J5" s="170" t="s">
        <v>2</v>
      </c>
      <c r="K5" s="170"/>
      <c r="L5" s="170" t="s">
        <v>171</v>
      </c>
      <c r="M5" s="170"/>
      <c r="N5" s="170" t="s">
        <v>4</v>
      </c>
      <c r="O5" s="170"/>
      <c r="P5" s="170"/>
      <c r="Q5" s="176" t="s">
        <v>51</v>
      </c>
      <c r="R5" s="176"/>
      <c r="S5" s="176"/>
      <c r="T5" s="176"/>
      <c r="U5" s="177" t="s">
        <v>6</v>
      </c>
    </row>
    <row r="6" spans="1:21" ht="105" customHeight="1" x14ac:dyDescent="0.3">
      <c r="A6" s="27"/>
      <c r="B6" s="61" t="s">
        <v>7</v>
      </c>
      <c r="C6" s="6" t="s">
        <v>180</v>
      </c>
      <c r="D6" s="6" t="s">
        <v>8</v>
      </c>
      <c r="E6" s="6" t="s">
        <v>181</v>
      </c>
      <c r="F6" s="6" t="s">
        <v>9</v>
      </c>
      <c r="G6" s="174"/>
      <c r="H6" s="174"/>
      <c r="I6" s="175"/>
      <c r="J6" s="6" t="s">
        <v>50</v>
      </c>
      <c r="K6" s="30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6" t="s">
        <v>41</v>
      </c>
      <c r="R6" s="6" t="s">
        <v>39</v>
      </c>
      <c r="S6" s="6" t="s">
        <v>40</v>
      </c>
      <c r="T6" s="6" t="s">
        <v>42</v>
      </c>
      <c r="U6" s="178"/>
    </row>
    <row r="7" spans="1:21" ht="110.1" customHeight="1" x14ac:dyDescent="0.3">
      <c r="A7" s="27" t="s">
        <v>172</v>
      </c>
      <c r="B7" s="31">
        <v>106</v>
      </c>
      <c r="C7" s="30" t="s">
        <v>32</v>
      </c>
      <c r="D7" s="30" t="s">
        <v>49</v>
      </c>
      <c r="E7" s="56">
        <f>487000</f>
        <v>487000</v>
      </c>
      <c r="F7" s="56">
        <v>0</v>
      </c>
      <c r="G7" s="46" t="s">
        <v>55</v>
      </c>
      <c r="H7" s="5" t="s">
        <v>219</v>
      </c>
      <c r="I7" s="7"/>
      <c r="J7" s="7"/>
      <c r="K7" s="7"/>
      <c r="L7" s="5"/>
      <c r="M7" s="5"/>
      <c r="N7" s="41"/>
      <c r="O7" s="41"/>
      <c r="P7" s="41"/>
      <c r="Q7" s="41"/>
      <c r="R7" s="41"/>
      <c r="S7" s="41"/>
      <c r="T7" s="41"/>
      <c r="U7" s="33" t="s">
        <v>223</v>
      </c>
    </row>
    <row r="8" spans="1:21" ht="90" customHeight="1" x14ac:dyDescent="0.3">
      <c r="A8" s="27"/>
      <c r="B8" s="31"/>
      <c r="C8" s="30"/>
      <c r="D8" s="30"/>
      <c r="E8" s="56"/>
      <c r="F8" s="56"/>
      <c r="G8" s="32"/>
      <c r="H8" s="5"/>
      <c r="I8" s="7"/>
      <c r="J8" s="7"/>
      <c r="K8" s="7"/>
      <c r="L8" s="5"/>
      <c r="M8" s="5"/>
      <c r="N8" s="13"/>
      <c r="O8" s="13"/>
      <c r="P8" s="13"/>
      <c r="Q8" s="13"/>
      <c r="R8" s="13"/>
      <c r="S8" s="13"/>
      <c r="T8" s="13"/>
      <c r="U8" s="33"/>
    </row>
    <row r="9" spans="1:21" ht="20.100000000000001" customHeight="1" x14ac:dyDescent="0.3">
      <c r="A9" s="27"/>
      <c r="B9" s="34"/>
      <c r="C9" s="13"/>
      <c r="D9" s="29" t="s">
        <v>43</v>
      </c>
      <c r="E9" s="56">
        <f>SUM(E7:E8)</f>
        <v>487000</v>
      </c>
      <c r="F9" s="56">
        <f>SUM(F7:F8)</f>
        <v>0</v>
      </c>
      <c r="G9" s="13"/>
      <c r="H9" s="13"/>
      <c r="I9" s="13"/>
      <c r="J9" s="35"/>
      <c r="K9" s="35"/>
      <c r="L9" s="13"/>
      <c r="M9" s="13"/>
      <c r="N9" s="13"/>
      <c r="O9" s="13"/>
      <c r="P9" s="13"/>
      <c r="Q9" s="42">
        <f>SUM(Q7:Q7)</f>
        <v>0</v>
      </c>
      <c r="R9" s="42">
        <f>SUM(R7:R7)</f>
        <v>0</v>
      </c>
      <c r="S9" s="42">
        <f>SUM(S7:S7)</f>
        <v>0</v>
      </c>
      <c r="T9" s="42">
        <f>SUM(T7:T7)</f>
        <v>0</v>
      </c>
      <c r="U9" s="36"/>
    </row>
    <row r="10" spans="1:21" ht="20.100000000000001" customHeight="1" x14ac:dyDescent="0.3">
      <c r="A10" s="27"/>
      <c r="B10" s="34"/>
      <c r="C10" s="13"/>
      <c r="D10" s="13"/>
      <c r="E10" s="56"/>
      <c r="F10" s="56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0"/>
      <c r="R10" s="10"/>
      <c r="S10" s="10"/>
      <c r="T10" s="10"/>
      <c r="U10" s="36"/>
    </row>
    <row r="11" spans="1:21" ht="20.100000000000001" customHeight="1" x14ac:dyDescent="0.3">
      <c r="A11" s="27"/>
      <c r="B11" s="11"/>
      <c r="C11" s="29" t="s">
        <v>44</v>
      </c>
      <c r="D11" s="37"/>
      <c r="E11" s="56">
        <f>E9</f>
        <v>487000</v>
      </c>
      <c r="F11" s="56">
        <f>F9</f>
        <v>0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44">
        <f>Q9</f>
        <v>0</v>
      </c>
      <c r="R11" s="44">
        <f>R9</f>
        <v>0</v>
      </c>
      <c r="S11" s="44">
        <f>S9</f>
        <v>0</v>
      </c>
      <c r="T11" s="44">
        <f>T9</f>
        <v>0</v>
      </c>
      <c r="U11" s="36"/>
    </row>
    <row r="12" spans="1:21" ht="20.100000000000001" customHeight="1" thickBot="1" x14ac:dyDescent="0.35">
      <c r="A12" s="27"/>
      <c r="B12" s="18"/>
      <c r="C12" s="38" t="s">
        <v>45</v>
      </c>
      <c r="D12" s="39"/>
      <c r="E12" s="28">
        <f>E11</f>
        <v>487000</v>
      </c>
      <c r="F12" s="28">
        <f>F11</f>
        <v>0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45">
        <f>Q11</f>
        <v>0</v>
      </c>
      <c r="R12" s="45">
        <f>R11</f>
        <v>0</v>
      </c>
      <c r="S12" s="45">
        <f>S11</f>
        <v>0</v>
      </c>
      <c r="T12" s="45">
        <f>T11</f>
        <v>0</v>
      </c>
      <c r="U12" s="40"/>
    </row>
    <row r="13" spans="1:21" x14ac:dyDescent="0.3"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</row>
    <row r="14" spans="1:21" x14ac:dyDescent="0.3"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</row>
    <row r="15" spans="1:21" x14ac:dyDescent="0.3">
      <c r="B15" s="1" t="s">
        <v>158</v>
      </c>
    </row>
    <row r="16" spans="1:21" x14ac:dyDescent="0.3">
      <c r="B16" s="1" t="s">
        <v>159</v>
      </c>
    </row>
    <row r="17" spans="2:21" x14ac:dyDescent="0.3">
      <c r="B17" s="65" t="s">
        <v>160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2:21" x14ac:dyDescent="0.3">
      <c r="B18" s="65" t="s">
        <v>161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</row>
    <row r="19" spans="2:21" x14ac:dyDescent="0.3">
      <c r="B19" s="65" t="s">
        <v>162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</row>
    <row r="20" spans="2:21" x14ac:dyDescent="0.3">
      <c r="B20" s="65" t="s">
        <v>166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</row>
    <row r="21" spans="2:21" x14ac:dyDescent="0.3">
      <c r="B21" s="65" t="s">
        <v>167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</row>
    <row r="22" spans="2:21" x14ac:dyDescent="0.3">
      <c r="B22" s="1" t="s">
        <v>165</v>
      </c>
    </row>
    <row r="23" spans="2:21" x14ac:dyDescent="0.3">
      <c r="B23" s="1" t="s">
        <v>30</v>
      </c>
    </row>
    <row r="24" spans="2:21" x14ac:dyDescent="0.3">
      <c r="B24" s="1" t="s">
        <v>164</v>
      </c>
    </row>
    <row r="25" spans="2:21" x14ac:dyDescent="0.3">
      <c r="B25" s="1" t="s">
        <v>31</v>
      </c>
    </row>
    <row r="26" spans="2:21" x14ac:dyDescent="0.3">
      <c r="B26" s="66" t="s">
        <v>163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</row>
    <row r="27" spans="2:21" x14ac:dyDescent="0.3">
      <c r="B27" s="66" t="s">
        <v>60</v>
      </c>
    </row>
    <row r="28" spans="2:21" x14ac:dyDescent="0.3">
      <c r="B28" s="66" t="s">
        <v>61</v>
      </c>
    </row>
  </sheetData>
  <sheetProtection sheet="1"/>
  <mergeCells count="17">
    <mergeCell ref="B13:U14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  <mergeCell ref="B1:I1"/>
    <mergeCell ref="J1:U1"/>
    <mergeCell ref="B2:I2"/>
    <mergeCell ref="J2:U2"/>
    <mergeCell ref="B3:I3"/>
    <mergeCell ref="J3:M3"/>
  </mergeCells>
  <phoneticPr fontId="1" type="noConversion"/>
  <pageMargins left="0.59055118110236227" right="0.59055118110236227" top="0.78740157480314965" bottom="0.78740157480314965" header="0.51181102362204722" footer="0.51181102362204722"/>
  <pageSetup paperSize="157" scale="57" fitToWidth="2" fitToHeight="0" pageOrder="overThenDown" orientation="portrait" r:id="rId1"/>
  <headerFooter alignWithMargins="0">
    <oddFooter>&amp;C&amp;P</oddFooter>
  </headerFooter>
  <colBreaks count="1" manualBreakCount="1">
    <brk id="9" max="1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0.39997558519241921"/>
    <pageSetUpPr fitToPage="1"/>
  </sheetPr>
  <dimension ref="A1:V55"/>
  <sheetViews>
    <sheetView view="pageBreakPreview" zoomScale="60" zoomScaleNormal="100" workbookViewId="0">
      <selection activeCell="M24" sqref="M24"/>
    </sheetView>
  </sheetViews>
  <sheetFormatPr defaultColWidth="9" defaultRowHeight="19.8" x14ac:dyDescent="0.3"/>
  <cols>
    <col min="1" max="1" width="8.6640625" style="2" bestFit="1" customWidth="1"/>
    <col min="2" max="2" width="7.77734375" style="9" customWidth="1"/>
    <col min="3" max="3" width="22.44140625" style="2" customWidth="1"/>
    <col min="4" max="4" width="19.21875" style="2" customWidth="1"/>
    <col min="5" max="5" width="20.33203125" style="2" customWidth="1"/>
    <col min="6" max="6" width="22.77734375" style="2" customWidth="1"/>
    <col min="7" max="7" width="3.6640625" style="9" customWidth="1"/>
    <col min="8" max="8" width="43.21875" style="2" customWidth="1"/>
    <col min="9" max="9" width="16.77734375" style="9" customWidth="1"/>
    <col min="10" max="10" width="13.109375" style="9" customWidth="1"/>
    <col min="11" max="11" width="19.109375" style="9" customWidth="1"/>
    <col min="12" max="12" width="34" style="2" customWidth="1"/>
    <col min="13" max="13" width="22.33203125" style="2" customWidth="1"/>
    <col min="14" max="16" width="5.109375" style="9" customWidth="1"/>
    <col min="17" max="20" width="5.21875" style="9" customWidth="1"/>
    <col min="21" max="21" width="36.109375" style="2" customWidth="1"/>
    <col min="22" max="16384" width="9" style="2"/>
  </cols>
  <sheetData>
    <row r="1" spans="1:22" s="52" customFormat="1" ht="30" customHeight="1" x14ac:dyDescent="0.3">
      <c r="B1" s="198" t="s">
        <v>67</v>
      </c>
      <c r="C1" s="195"/>
      <c r="D1" s="195"/>
      <c r="E1" s="195"/>
      <c r="F1" s="195"/>
      <c r="G1" s="195"/>
      <c r="H1" s="195"/>
      <c r="I1" s="195"/>
      <c r="J1" s="199" t="s">
        <v>46</v>
      </c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</row>
    <row r="2" spans="1:22" s="52" customFormat="1" ht="30" customHeight="1" x14ac:dyDescent="0.3">
      <c r="B2" s="179" t="s">
        <v>34</v>
      </c>
      <c r="C2" s="195"/>
      <c r="D2" s="195"/>
      <c r="E2" s="195"/>
      <c r="F2" s="195"/>
      <c r="G2" s="195"/>
      <c r="H2" s="195"/>
      <c r="I2" s="195"/>
      <c r="J2" s="180" t="s">
        <v>47</v>
      </c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2" s="52" customFormat="1" ht="30" customHeight="1" x14ac:dyDescent="0.3">
      <c r="B3" s="220" t="s">
        <v>35</v>
      </c>
      <c r="C3" s="220"/>
      <c r="D3" s="220"/>
      <c r="E3" s="220"/>
      <c r="F3" s="220"/>
      <c r="G3" s="220"/>
      <c r="H3" s="220"/>
      <c r="I3" s="220"/>
      <c r="J3" s="145" t="s">
        <v>68</v>
      </c>
      <c r="K3" s="145"/>
      <c r="L3" s="145"/>
      <c r="M3" s="145"/>
      <c r="N3" s="54"/>
      <c r="O3" s="54"/>
      <c r="P3" s="54"/>
      <c r="Q3" s="54"/>
      <c r="R3" s="54"/>
      <c r="S3" s="54"/>
      <c r="T3" s="54"/>
      <c r="U3" s="53"/>
    </row>
    <row r="4" spans="1:22" ht="24.9" customHeight="1" thickBot="1" x14ac:dyDescent="0.35">
      <c r="B4" s="215" t="s">
        <v>179</v>
      </c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</row>
    <row r="5" spans="1:22" ht="30" customHeight="1" x14ac:dyDescent="0.3">
      <c r="A5" s="3"/>
      <c r="B5" s="169" t="s">
        <v>0</v>
      </c>
      <c r="C5" s="170"/>
      <c r="D5" s="170"/>
      <c r="E5" s="170"/>
      <c r="F5" s="170"/>
      <c r="G5" s="188" t="s">
        <v>1</v>
      </c>
      <c r="H5" s="188" t="s">
        <v>36</v>
      </c>
      <c r="I5" s="188" t="s">
        <v>183</v>
      </c>
      <c r="J5" s="170" t="s">
        <v>2</v>
      </c>
      <c r="K5" s="170"/>
      <c r="L5" s="170" t="s">
        <v>3</v>
      </c>
      <c r="M5" s="170"/>
      <c r="N5" s="170" t="s">
        <v>4</v>
      </c>
      <c r="O5" s="170"/>
      <c r="P5" s="170"/>
      <c r="Q5" s="170" t="s">
        <v>5</v>
      </c>
      <c r="R5" s="170"/>
      <c r="S5" s="170"/>
      <c r="T5" s="170"/>
      <c r="U5" s="177" t="s">
        <v>6</v>
      </c>
    </row>
    <row r="6" spans="1:22" ht="99.9" customHeight="1" x14ac:dyDescent="0.3">
      <c r="A6" s="3"/>
      <c r="B6" s="61" t="s">
        <v>7</v>
      </c>
      <c r="C6" s="6" t="s">
        <v>182</v>
      </c>
      <c r="D6" s="6" t="s">
        <v>8</v>
      </c>
      <c r="E6" s="6" t="s">
        <v>181</v>
      </c>
      <c r="F6" s="6" t="s">
        <v>9</v>
      </c>
      <c r="G6" s="194"/>
      <c r="H6" s="189"/>
      <c r="I6" s="190"/>
      <c r="J6" s="6" t="s">
        <v>10</v>
      </c>
      <c r="K6" s="6" t="s">
        <v>11</v>
      </c>
      <c r="L6" s="6" t="s">
        <v>184</v>
      </c>
      <c r="M6" s="6" t="s">
        <v>12</v>
      </c>
      <c r="N6" s="10" t="s">
        <v>13</v>
      </c>
      <c r="O6" s="10" t="s">
        <v>14</v>
      </c>
      <c r="P6" s="10" t="s">
        <v>15</v>
      </c>
      <c r="Q6" s="6" t="s">
        <v>16</v>
      </c>
      <c r="R6" s="6" t="s">
        <v>17</v>
      </c>
      <c r="S6" s="6" t="s">
        <v>18</v>
      </c>
      <c r="T6" s="6" t="s">
        <v>19</v>
      </c>
      <c r="U6" s="178"/>
    </row>
    <row r="7" spans="1:22" s="26" customFormat="1" ht="129.9" customHeight="1" x14ac:dyDescent="0.3">
      <c r="A7" s="8" t="s">
        <v>84</v>
      </c>
      <c r="B7" s="11">
        <v>106</v>
      </c>
      <c r="C7" s="10" t="s">
        <v>32</v>
      </c>
      <c r="D7" s="10" t="s">
        <v>33</v>
      </c>
      <c r="E7" s="4">
        <v>395000</v>
      </c>
      <c r="F7" s="4">
        <v>49352</v>
      </c>
      <c r="G7" s="10">
        <v>4</v>
      </c>
      <c r="H7" s="7" t="s">
        <v>210</v>
      </c>
      <c r="I7" s="6" t="s">
        <v>75</v>
      </c>
      <c r="J7" s="10" t="s">
        <v>54</v>
      </c>
      <c r="K7" s="10" t="s">
        <v>54</v>
      </c>
      <c r="L7" s="14" t="s">
        <v>94</v>
      </c>
      <c r="M7" s="5" t="s">
        <v>73</v>
      </c>
      <c r="N7" s="10"/>
      <c r="O7" s="10"/>
      <c r="P7" s="10"/>
      <c r="Q7" s="6"/>
      <c r="R7" s="6"/>
      <c r="S7" s="6"/>
      <c r="T7" s="6"/>
      <c r="U7" s="33" t="s">
        <v>215</v>
      </c>
      <c r="V7" s="26">
        <v>3</v>
      </c>
    </row>
    <row r="8" spans="1:22" s="26" customFormat="1" ht="90" customHeight="1" x14ac:dyDescent="0.3">
      <c r="A8" s="62" t="s">
        <v>84</v>
      </c>
      <c r="B8" s="11">
        <v>106</v>
      </c>
      <c r="C8" s="10" t="s">
        <v>32</v>
      </c>
      <c r="D8" s="10" t="s">
        <v>33</v>
      </c>
      <c r="E8" s="4"/>
      <c r="F8" s="4">
        <v>134652</v>
      </c>
      <c r="G8" s="10">
        <v>4</v>
      </c>
      <c r="H8" s="7" t="s">
        <v>139</v>
      </c>
      <c r="I8" s="6" t="s">
        <v>78</v>
      </c>
      <c r="J8" s="10" t="s">
        <v>76</v>
      </c>
      <c r="K8" s="6" t="s">
        <v>77</v>
      </c>
      <c r="L8" s="5" t="s">
        <v>105</v>
      </c>
      <c r="M8" s="5" t="s">
        <v>211</v>
      </c>
      <c r="N8" s="10">
        <v>106</v>
      </c>
      <c r="O8" s="10">
        <v>8</v>
      </c>
      <c r="P8" s="10">
        <v>25</v>
      </c>
      <c r="Q8" s="10">
        <v>2</v>
      </c>
      <c r="R8" s="10">
        <v>2</v>
      </c>
      <c r="S8" s="10">
        <v>0</v>
      </c>
      <c r="T8" s="10">
        <v>0</v>
      </c>
      <c r="U8" s="33" t="s">
        <v>86</v>
      </c>
      <c r="V8" s="26">
        <v>4</v>
      </c>
    </row>
    <row r="9" spans="1:22" s="26" customFormat="1" ht="150" customHeight="1" x14ac:dyDescent="0.3">
      <c r="A9" s="62" t="s">
        <v>84</v>
      </c>
      <c r="B9" s="11">
        <v>106</v>
      </c>
      <c r="C9" s="10" t="s">
        <v>32</v>
      </c>
      <c r="D9" s="10" t="s">
        <v>33</v>
      </c>
      <c r="E9" s="4"/>
      <c r="F9" s="4">
        <v>68564</v>
      </c>
      <c r="G9" s="10">
        <v>4</v>
      </c>
      <c r="H9" s="7" t="s">
        <v>140</v>
      </c>
      <c r="I9" s="6" t="s">
        <v>82</v>
      </c>
      <c r="J9" s="10" t="s">
        <v>79</v>
      </c>
      <c r="K9" s="6" t="s">
        <v>80</v>
      </c>
      <c r="L9" s="5" t="s">
        <v>91</v>
      </c>
      <c r="M9" s="5" t="s">
        <v>81</v>
      </c>
      <c r="N9" s="10"/>
      <c r="O9" s="10"/>
      <c r="P9" s="10"/>
      <c r="Q9" s="10"/>
      <c r="R9" s="10"/>
      <c r="S9" s="10"/>
      <c r="T9" s="10"/>
      <c r="U9" s="33" t="s">
        <v>212</v>
      </c>
      <c r="V9" s="26">
        <v>5</v>
      </c>
    </row>
    <row r="10" spans="1:22" s="26" customFormat="1" ht="90" customHeight="1" x14ac:dyDescent="0.3">
      <c r="A10" s="63" t="s">
        <v>84</v>
      </c>
      <c r="B10" s="11">
        <v>106</v>
      </c>
      <c r="C10" s="10" t="s">
        <v>32</v>
      </c>
      <c r="D10" s="10" t="s">
        <v>33</v>
      </c>
      <c r="E10" s="4"/>
      <c r="F10" s="4">
        <v>94388</v>
      </c>
      <c r="G10" s="10">
        <v>4</v>
      </c>
      <c r="H10" s="7" t="s">
        <v>141</v>
      </c>
      <c r="I10" s="6" t="s">
        <v>121</v>
      </c>
      <c r="J10" s="10" t="s">
        <v>129</v>
      </c>
      <c r="K10" s="6" t="s">
        <v>131</v>
      </c>
      <c r="L10" s="7" t="s">
        <v>117</v>
      </c>
      <c r="M10" s="5" t="s">
        <v>116</v>
      </c>
      <c r="N10" s="10">
        <v>106</v>
      </c>
      <c r="O10" s="10">
        <v>12</v>
      </c>
      <c r="P10" s="10">
        <v>29</v>
      </c>
      <c r="Q10" s="10">
        <v>3</v>
      </c>
      <c r="R10" s="10">
        <v>3</v>
      </c>
      <c r="S10" s="10">
        <v>0</v>
      </c>
      <c r="T10" s="6">
        <v>0</v>
      </c>
      <c r="U10" s="33" t="s">
        <v>214</v>
      </c>
      <c r="V10" s="26">
        <v>8</v>
      </c>
    </row>
    <row r="11" spans="1:22" ht="129.9" customHeight="1" x14ac:dyDescent="0.3">
      <c r="A11" s="3" t="s">
        <v>111</v>
      </c>
      <c r="B11" s="11">
        <v>106</v>
      </c>
      <c r="C11" s="10" t="s">
        <v>32</v>
      </c>
      <c r="D11" s="10" t="s">
        <v>33</v>
      </c>
      <c r="E11" s="4">
        <v>64000</v>
      </c>
      <c r="F11" s="4">
        <v>0</v>
      </c>
      <c r="G11" s="10">
        <v>4</v>
      </c>
      <c r="H11" s="7" t="s">
        <v>188</v>
      </c>
      <c r="I11" s="6"/>
      <c r="J11" s="10"/>
      <c r="K11" s="6"/>
      <c r="L11" s="5"/>
      <c r="M11" s="5"/>
      <c r="N11" s="10"/>
      <c r="O11" s="10"/>
      <c r="P11" s="10"/>
      <c r="Q11" s="10"/>
      <c r="R11" s="10"/>
      <c r="S11" s="10"/>
      <c r="T11" s="10"/>
      <c r="U11" s="33" t="s">
        <v>221</v>
      </c>
    </row>
    <row r="12" spans="1:22" ht="90" customHeight="1" x14ac:dyDescent="0.3">
      <c r="A12" s="8" t="s">
        <v>83</v>
      </c>
      <c r="B12" s="11">
        <v>106</v>
      </c>
      <c r="C12" s="10" t="s">
        <v>32</v>
      </c>
      <c r="D12" s="10" t="s">
        <v>33</v>
      </c>
      <c r="E12" s="4">
        <v>0</v>
      </c>
      <c r="F12" s="4">
        <v>63533</v>
      </c>
      <c r="G12" s="10">
        <v>1</v>
      </c>
      <c r="H12" s="7" t="s">
        <v>185</v>
      </c>
      <c r="I12" s="6" t="s">
        <v>69</v>
      </c>
      <c r="J12" s="10" t="s">
        <v>56</v>
      </c>
      <c r="K12" s="64" t="s">
        <v>118</v>
      </c>
      <c r="L12" s="5" t="s">
        <v>186</v>
      </c>
      <c r="M12" s="5" t="s">
        <v>85</v>
      </c>
      <c r="N12" s="10">
        <v>106</v>
      </c>
      <c r="O12" s="10">
        <v>2</v>
      </c>
      <c r="P12" s="10">
        <v>10</v>
      </c>
      <c r="Q12" s="10">
        <v>0</v>
      </c>
      <c r="R12" s="10">
        <v>0</v>
      </c>
      <c r="S12" s="10">
        <v>0</v>
      </c>
      <c r="T12" s="10">
        <v>0</v>
      </c>
      <c r="U12" s="33" t="s">
        <v>187</v>
      </c>
      <c r="V12" s="2">
        <v>1</v>
      </c>
    </row>
    <row r="13" spans="1:22" s="26" customFormat="1" ht="170.1" customHeight="1" x14ac:dyDescent="0.3">
      <c r="A13" s="62" t="s">
        <v>84</v>
      </c>
      <c r="B13" s="11">
        <v>106</v>
      </c>
      <c r="C13" s="10" t="s">
        <v>32</v>
      </c>
      <c r="D13" s="10" t="s">
        <v>33</v>
      </c>
      <c r="E13" s="4">
        <v>0</v>
      </c>
      <c r="F13" s="4">
        <v>14155</v>
      </c>
      <c r="G13" s="10">
        <v>4</v>
      </c>
      <c r="H13" s="7" t="s">
        <v>134</v>
      </c>
      <c r="I13" s="6" t="s">
        <v>70</v>
      </c>
      <c r="J13" s="10" t="s">
        <v>66</v>
      </c>
      <c r="K13" s="6" t="s">
        <v>71</v>
      </c>
      <c r="L13" s="7" t="s">
        <v>74</v>
      </c>
      <c r="M13" s="5" t="s">
        <v>72</v>
      </c>
      <c r="N13" s="10"/>
      <c r="O13" s="10"/>
      <c r="P13" s="10"/>
      <c r="Q13" s="6"/>
      <c r="R13" s="6"/>
      <c r="S13" s="6"/>
      <c r="T13" s="6"/>
      <c r="U13" s="33" t="s">
        <v>213</v>
      </c>
      <c r="V13" s="26">
        <v>2</v>
      </c>
    </row>
    <row r="14" spans="1:22" s="26" customFormat="1" ht="110.1" customHeight="1" x14ac:dyDescent="0.3">
      <c r="A14" s="62" t="s">
        <v>110</v>
      </c>
      <c r="B14" s="11">
        <v>106</v>
      </c>
      <c r="C14" s="10" t="s">
        <v>32</v>
      </c>
      <c r="D14" s="10" t="s">
        <v>33</v>
      </c>
      <c r="E14" s="4">
        <v>0</v>
      </c>
      <c r="F14" s="4">
        <v>105870</v>
      </c>
      <c r="G14" s="10">
        <v>4</v>
      </c>
      <c r="H14" s="7" t="s">
        <v>220</v>
      </c>
      <c r="I14" s="6" t="s">
        <v>100</v>
      </c>
      <c r="J14" s="10" t="s">
        <v>96</v>
      </c>
      <c r="K14" s="6" t="s">
        <v>97</v>
      </c>
      <c r="L14" s="7" t="s">
        <v>189</v>
      </c>
      <c r="M14" s="5" t="s">
        <v>98</v>
      </c>
      <c r="N14" s="10">
        <v>106</v>
      </c>
      <c r="O14" s="10">
        <v>11</v>
      </c>
      <c r="P14" s="10">
        <v>14</v>
      </c>
      <c r="Q14" s="6">
        <v>3</v>
      </c>
      <c r="R14" s="6">
        <v>2</v>
      </c>
      <c r="S14" s="6">
        <v>0</v>
      </c>
      <c r="T14" s="6">
        <v>1</v>
      </c>
      <c r="U14" s="33" t="s">
        <v>190</v>
      </c>
      <c r="V14" s="26">
        <v>6</v>
      </c>
    </row>
    <row r="15" spans="1:22" s="26" customFormat="1" ht="90" customHeight="1" x14ac:dyDescent="0.3">
      <c r="A15" s="62" t="s">
        <v>99</v>
      </c>
      <c r="B15" s="11">
        <v>106</v>
      </c>
      <c r="C15" s="10" t="s">
        <v>32</v>
      </c>
      <c r="D15" s="10" t="s">
        <v>33</v>
      </c>
      <c r="E15" s="4">
        <v>0</v>
      </c>
      <c r="F15" s="4">
        <v>34985</v>
      </c>
      <c r="G15" s="10">
        <v>1</v>
      </c>
      <c r="H15" s="7" t="s">
        <v>191</v>
      </c>
      <c r="I15" s="6" t="s">
        <v>104</v>
      </c>
      <c r="J15" s="10" t="s">
        <v>101</v>
      </c>
      <c r="K15" s="6" t="s">
        <v>102</v>
      </c>
      <c r="L15" s="7" t="s">
        <v>192</v>
      </c>
      <c r="M15" s="5" t="s">
        <v>103</v>
      </c>
      <c r="N15" s="10">
        <v>106</v>
      </c>
      <c r="O15" s="10">
        <v>12</v>
      </c>
      <c r="P15" s="10">
        <v>22</v>
      </c>
      <c r="Q15" s="6">
        <v>2</v>
      </c>
      <c r="R15" s="6">
        <v>2</v>
      </c>
      <c r="S15" s="6">
        <v>0</v>
      </c>
      <c r="T15" s="6">
        <v>0</v>
      </c>
      <c r="U15" s="33" t="s">
        <v>222</v>
      </c>
      <c r="V15" s="26">
        <v>7</v>
      </c>
    </row>
    <row r="16" spans="1:22" s="26" customFormat="1" ht="90" customHeight="1" x14ac:dyDescent="0.3">
      <c r="A16" s="63" t="s">
        <v>120</v>
      </c>
      <c r="B16" s="11">
        <v>106</v>
      </c>
      <c r="C16" s="10" t="s">
        <v>32</v>
      </c>
      <c r="D16" s="10" t="s">
        <v>33</v>
      </c>
      <c r="E16" s="4">
        <v>0</v>
      </c>
      <c r="F16" s="4">
        <v>197614</v>
      </c>
      <c r="G16" s="10">
        <v>4</v>
      </c>
      <c r="H16" s="7" t="s">
        <v>193</v>
      </c>
      <c r="I16" s="6" t="s">
        <v>122</v>
      </c>
      <c r="J16" s="10" t="s">
        <v>197</v>
      </c>
      <c r="K16" s="6" t="s">
        <v>123</v>
      </c>
      <c r="L16" s="7" t="s">
        <v>124</v>
      </c>
      <c r="M16" s="5" t="s">
        <v>125</v>
      </c>
      <c r="N16" s="10">
        <v>107</v>
      </c>
      <c r="O16" s="10">
        <v>1</v>
      </c>
      <c r="P16" s="10">
        <v>8</v>
      </c>
      <c r="Q16" s="10">
        <v>3</v>
      </c>
      <c r="R16" s="10">
        <v>2</v>
      </c>
      <c r="S16" s="10">
        <v>0</v>
      </c>
      <c r="T16" s="6">
        <v>1</v>
      </c>
      <c r="U16" s="33" t="s">
        <v>138</v>
      </c>
      <c r="V16" s="26">
        <v>9</v>
      </c>
    </row>
    <row r="17" spans="1:22" s="26" customFormat="1" ht="150" customHeight="1" x14ac:dyDescent="0.3">
      <c r="A17" s="63" t="s">
        <v>126</v>
      </c>
      <c r="B17" s="11">
        <v>106</v>
      </c>
      <c r="C17" s="10" t="s">
        <v>32</v>
      </c>
      <c r="D17" s="10" t="s">
        <v>33</v>
      </c>
      <c r="E17" s="4">
        <v>0</v>
      </c>
      <c r="F17" s="4">
        <v>98251</v>
      </c>
      <c r="G17" s="10">
        <v>4</v>
      </c>
      <c r="H17" s="7" t="s">
        <v>127</v>
      </c>
      <c r="I17" s="6" t="s">
        <v>128</v>
      </c>
      <c r="J17" s="10" t="s">
        <v>62</v>
      </c>
      <c r="K17" s="6" t="s">
        <v>130</v>
      </c>
      <c r="L17" s="7" t="s">
        <v>133</v>
      </c>
      <c r="M17" s="5" t="s">
        <v>132</v>
      </c>
      <c r="N17" s="10"/>
      <c r="O17" s="10"/>
      <c r="P17" s="10"/>
      <c r="Q17" s="10"/>
      <c r="R17" s="10"/>
      <c r="S17" s="10"/>
      <c r="T17" s="6"/>
      <c r="U17" s="33" t="s">
        <v>216</v>
      </c>
      <c r="V17" s="26">
        <v>10</v>
      </c>
    </row>
    <row r="18" spans="1:22" s="26" customFormat="1" ht="90" customHeight="1" x14ac:dyDescent="0.3">
      <c r="A18" s="63" t="s">
        <v>142</v>
      </c>
      <c r="B18" s="11">
        <v>106</v>
      </c>
      <c r="C18" s="10" t="s">
        <v>32</v>
      </c>
      <c r="D18" s="10" t="s">
        <v>33</v>
      </c>
      <c r="E18" s="4">
        <v>0</v>
      </c>
      <c r="F18" s="4">
        <v>43284</v>
      </c>
      <c r="G18" s="10">
        <v>3</v>
      </c>
      <c r="H18" s="7" t="s">
        <v>201</v>
      </c>
      <c r="I18" s="6" t="s">
        <v>143</v>
      </c>
      <c r="J18" s="10" t="s">
        <v>144</v>
      </c>
      <c r="K18" s="6" t="s">
        <v>145</v>
      </c>
      <c r="L18" s="7" t="s">
        <v>202</v>
      </c>
      <c r="M18" s="5" t="s">
        <v>146</v>
      </c>
      <c r="N18" s="10">
        <v>107</v>
      </c>
      <c r="O18" s="10">
        <v>3</v>
      </c>
      <c r="P18" s="10">
        <v>9</v>
      </c>
      <c r="Q18" s="10">
        <v>2</v>
      </c>
      <c r="R18" s="10">
        <v>2</v>
      </c>
      <c r="S18" s="10">
        <v>0</v>
      </c>
      <c r="T18" s="6">
        <v>0</v>
      </c>
      <c r="U18" s="33" t="s">
        <v>203</v>
      </c>
      <c r="V18" s="26">
        <v>11</v>
      </c>
    </row>
    <row r="19" spans="1:22" ht="20.100000000000001" customHeight="1" x14ac:dyDescent="0.3">
      <c r="A19" s="3"/>
      <c r="B19" s="11"/>
      <c r="C19" s="13"/>
      <c r="D19" s="10" t="s">
        <v>43</v>
      </c>
      <c r="E19" s="4">
        <f>SUM(E7:E18)</f>
        <v>459000</v>
      </c>
      <c r="F19" s="4">
        <f>SUM(F7:F18)</f>
        <v>904648</v>
      </c>
      <c r="G19" s="10"/>
      <c r="H19" s="13"/>
      <c r="I19" s="10"/>
      <c r="J19" s="10"/>
      <c r="K19" s="10"/>
      <c r="L19" s="16"/>
      <c r="M19" s="13"/>
      <c r="N19" s="42"/>
      <c r="O19" s="42"/>
      <c r="P19" s="42"/>
      <c r="Q19" s="42">
        <f>SUM(Q7:Q18)</f>
        <v>15</v>
      </c>
      <c r="R19" s="42">
        <f>SUM(R7:R18)</f>
        <v>13</v>
      </c>
      <c r="S19" s="42">
        <f>SUM(S7:S18)</f>
        <v>0</v>
      </c>
      <c r="T19" s="42">
        <f>SUM(T7:T18)</f>
        <v>2</v>
      </c>
      <c r="U19" s="17"/>
    </row>
    <row r="20" spans="1:22" s="26" customFormat="1" ht="90" customHeight="1" x14ac:dyDescent="0.3">
      <c r="A20" s="63" t="s">
        <v>178</v>
      </c>
      <c r="B20" s="11">
        <v>106</v>
      </c>
      <c r="C20" s="7" t="s">
        <v>92</v>
      </c>
      <c r="D20" s="10" t="s">
        <v>33</v>
      </c>
      <c r="E20" s="55">
        <v>155437</v>
      </c>
      <c r="F20" s="4">
        <v>154136</v>
      </c>
      <c r="G20" s="211">
        <v>3</v>
      </c>
      <c r="H20" s="209" t="s">
        <v>205</v>
      </c>
      <c r="I20" s="6" t="s">
        <v>87</v>
      </c>
      <c r="J20" s="10" t="s">
        <v>88</v>
      </c>
      <c r="K20" s="6" t="s">
        <v>89</v>
      </c>
      <c r="L20" s="5" t="s">
        <v>208</v>
      </c>
      <c r="M20" s="5" t="s">
        <v>114</v>
      </c>
      <c r="N20" s="205">
        <v>106</v>
      </c>
      <c r="O20" s="205">
        <v>10</v>
      </c>
      <c r="P20" s="205">
        <v>23</v>
      </c>
      <c r="Q20" s="205">
        <v>3</v>
      </c>
      <c r="R20" s="205">
        <v>2</v>
      </c>
      <c r="S20" s="205">
        <v>0</v>
      </c>
      <c r="T20" s="205">
        <v>1</v>
      </c>
      <c r="U20" s="213" t="s">
        <v>204</v>
      </c>
    </row>
    <row r="21" spans="1:22" s="26" customFormat="1" ht="90" customHeight="1" x14ac:dyDescent="0.3">
      <c r="A21" s="63" t="s">
        <v>95</v>
      </c>
      <c r="B21" s="11">
        <v>106</v>
      </c>
      <c r="C21" s="7" t="s">
        <v>106</v>
      </c>
      <c r="D21" s="10" t="s">
        <v>33</v>
      </c>
      <c r="E21" s="55">
        <v>210397</v>
      </c>
      <c r="F21" s="4">
        <f>108753+101153</f>
        <v>209906</v>
      </c>
      <c r="G21" s="212"/>
      <c r="H21" s="210"/>
      <c r="I21" s="6" t="s">
        <v>112</v>
      </c>
      <c r="J21" s="10" t="s">
        <v>88</v>
      </c>
      <c r="K21" s="6" t="s">
        <v>90</v>
      </c>
      <c r="L21" s="5" t="s">
        <v>109</v>
      </c>
      <c r="M21" s="5" t="s">
        <v>136</v>
      </c>
      <c r="N21" s="206"/>
      <c r="O21" s="206"/>
      <c r="P21" s="206"/>
      <c r="Q21" s="206"/>
      <c r="R21" s="206"/>
      <c r="S21" s="206"/>
      <c r="T21" s="206"/>
      <c r="U21" s="214"/>
    </row>
    <row r="22" spans="1:22" s="26" customFormat="1" ht="90" customHeight="1" x14ac:dyDescent="0.3">
      <c r="A22" s="63" t="s">
        <v>178</v>
      </c>
      <c r="B22" s="11">
        <v>106</v>
      </c>
      <c r="C22" s="7" t="s">
        <v>92</v>
      </c>
      <c r="D22" s="10" t="s">
        <v>33</v>
      </c>
      <c r="E22" s="55">
        <v>89331</v>
      </c>
      <c r="F22" s="4">
        <v>85424</v>
      </c>
      <c r="G22" s="211">
        <v>3</v>
      </c>
      <c r="H22" s="209" t="s">
        <v>151</v>
      </c>
      <c r="I22" s="205" t="s">
        <v>119</v>
      </c>
      <c r="J22" s="211" t="s">
        <v>56</v>
      </c>
      <c r="K22" s="205" t="s">
        <v>90</v>
      </c>
      <c r="L22" s="5" t="s">
        <v>113</v>
      </c>
      <c r="M22" s="5" t="s">
        <v>115</v>
      </c>
      <c r="N22" s="205">
        <v>107</v>
      </c>
      <c r="O22" s="205">
        <v>1</v>
      </c>
      <c r="P22" s="205">
        <v>29</v>
      </c>
      <c r="Q22" s="205">
        <v>4</v>
      </c>
      <c r="R22" s="205">
        <v>3</v>
      </c>
      <c r="S22" s="205">
        <v>0</v>
      </c>
      <c r="T22" s="205">
        <v>1</v>
      </c>
      <c r="U22" s="213" t="s">
        <v>209</v>
      </c>
    </row>
    <row r="23" spans="1:22" s="26" customFormat="1" ht="90" customHeight="1" x14ac:dyDescent="0.3">
      <c r="A23" s="63" t="s">
        <v>107</v>
      </c>
      <c r="B23" s="11">
        <v>106</v>
      </c>
      <c r="C23" s="7" t="s">
        <v>106</v>
      </c>
      <c r="D23" s="10" t="s">
        <v>33</v>
      </c>
      <c r="E23" s="55">
        <v>190661</v>
      </c>
      <c r="F23" s="4">
        <v>179348</v>
      </c>
      <c r="G23" s="212"/>
      <c r="H23" s="210"/>
      <c r="I23" s="206"/>
      <c r="J23" s="212"/>
      <c r="K23" s="206"/>
      <c r="L23" s="5" t="s">
        <v>137</v>
      </c>
      <c r="M23" s="5" t="s">
        <v>154</v>
      </c>
      <c r="N23" s="206"/>
      <c r="O23" s="206"/>
      <c r="P23" s="206"/>
      <c r="Q23" s="206"/>
      <c r="R23" s="206"/>
      <c r="S23" s="206"/>
      <c r="T23" s="206"/>
      <c r="U23" s="214"/>
    </row>
    <row r="24" spans="1:22" s="26" customFormat="1" ht="90" customHeight="1" x14ac:dyDescent="0.3">
      <c r="A24" s="63" t="s">
        <v>107</v>
      </c>
      <c r="B24" s="11">
        <v>106</v>
      </c>
      <c r="C24" s="7" t="s">
        <v>106</v>
      </c>
      <c r="D24" s="10" t="s">
        <v>33</v>
      </c>
      <c r="E24" s="55">
        <v>42708</v>
      </c>
      <c r="F24" s="4">
        <v>42708</v>
      </c>
      <c r="G24" s="10">
        <v>3</v>
      </c>
      <c r="H24" s="7" t="s">
        <v>206</v>
      </c>
      <c r="I24" s="6" t="s">
        <v>108</v>
      </c>
      <c r="J24" s="10" t="s">
        <v>65</v>
      </c>
      <c r="K24" s="6" t="s">
        <v>64</v>
      </c>
      <c r="L24" s="7" t="s">
        <v>57</v>
      </c>
      <c r="M24" s="7" t="s">
        <v>53</v>
      </c>
      <c r="N24" s="6">
        <v>106</v>
      </c>
      <c r="O24" s="6">
        <v>11</v>
      </c>
      <c r="P24" s="6">
        <v>7</v>
      </c>
      <c r="Q24" s="6">
        <v>3</v>
      </c>
      <c r="R24" s="6">
        <v>3</v>
      </c>
      <c r="S24" s="6">
        <v>0</v>
      </c>
      <c r="T24" s="6">
        <v>0</v>
      </c>
      <c r="U24" s="33" t="s">
        <v>207</v>
      </c>
    </row>
    <row r="25" spans="1:22" s="26" customFormat="1" ht="30" customHeight="1" x14ac:dyDescent="0.3">
      <c r="A25" s="223" t="s">
        <v>135</v>
      </c>
      <c r="B25" s="197">
        <v>106</v>
      </c>
      <c r="C25" s="193" t="s">
        <v>217</v>
      </c>
      <c r="D25" s="194" t="s">
        <v>33</v>
      </c>
      <c r="E25" s="191">
        <v>411055</v>
      </c>
      <c r="F25" s="191">
        <f>144977+210007</f>
        <v>354984</v>
      </c>
      <c r="G25" s="194">
        <v>4</v>
      </c>
      <c r="H25" s="193" t="s">
        <v>218</v>
      </c>
      <c r="I25" s="190" t="s">
        <v>153</v>
      </c>
      <c r="J25" s="6" t="s">
        <v>194</v>
      </c>
      <c r="K25" s="6" t="s">
        <v>195</v>
      </c>
      <c r="L25" s="193" t="s">
        <v>199</v>
      </c>
      <c r="M25" s="193" t="s">
        <v>175</v>
      </c>
      <c r="N25" s="190">
        <v>107</v>
      </c>
      <c r="O25" s="190">
        <v>1</v>
      </c>
      <c r="P25" s="190">
        <v>17</v>
      </c>
      <c r="Q25" s="190">
        <v>6</v>
      </c>
      <c r="R25" s="190">
        <v>6</v>
      </c>
      <c r="S25" s="190">
        <v>0</v>
      </c>
      <c r="T25" s="190">
        <v>0</v>
      </c>
      <c r="U25" s="192" t="s">
        <v>200</v>
      </c>
    </row>
    <row r="26" spans="1:22" s="26" customFormat="1" ht="30" customHeight="1" x14ac:dyDescent="0.3">
      <c r="A26" s="224"/>
      <c r="B26" s="197"/>
      <c r="C26" s="193"/>
      <c r="D26" s="194"/>
      <c r="E26" s="191"/>
      <c r="F26" s="191"/>
      <c r="G26" s="194"/>
      <c r="H26" s="193"/>
      <c r="I26" s="190"/>
      <c r="J26" s="6" t="s">
        <v>197</v>
      </c>
      <c r="K26" s="6" t="s">
        <v>198</v>
      </c>
      <c r="L26" s="193"/>
      <c r="M26" s="193"/>
      <c r="N26" s="190"/>
      <c r="O26" s="190"/>
      <c r="P26" s="190"/>
      <c r="Q26" s="190"/>
      <c r="R26" s="190"/>
      <c r="S26" s="190"/>
      <c r="T26" s="190"/>
      <c r="U26" s="192"/>
    </row>
    <row r="27" spans="1:22" s="26" customFormat="1" ht="30" customHeight="1" x14ac:dyDescent="0.3">
      <c r="A27" s="224"/>
      <c r="B27" s="197"/>
      <c r="C27" s="193"/>
      <c r="D27" s="194"/>
      <c r="E27" s="191"/>
      <c r="F27" s="191"/>
      <c r="G27" s="194"/>
      <c r="H27" s="193"/>
      <c r="I27" s="190"/>
      <c r="J27" s="6" t="s">
        <v>196</v>
      </c>
      <c r="K27" s="6" t="s">
        <v>174</v>
      </c>
      <c r="L27" s="193"/>
      <c r="M27" s="193"/>
      <c r="N27" s="190"/>
      <c r="O27" s="190"/>
      <c r="P27" s="190"/>
      <c r="Q27" s="190"/>
      <c r="R27" s="190"/>
      <c r="S27" s="190"/>
      <c r="T27" s="190"/>
      <c r="U27" s="192"/>
    </row>
    <row r="28" spans="1:22" s="26" customFormat="1" ht="60" customHeight="1" x14ac:dyDescent="0.3">
      <c r="A28" s="224"/>
      <c r="B28" s="197"/>
      <c r="C28" s="193"/>
      <c r="D28" s="194"/>
      <c r="E28" s="191"/>
      <c r="F28" s="191"/>
      <c r="G28" s="194"/>
      <c r="H28" s="193"/>
      <c r="I28" s="6" t="s">
        <v>152</v>
      </c>
      <c r="J28" s="6" t="s">
        <v>173</v>
      </c>
      <c r="K28" s="6" t="s">
        <v>174</v>
      </c>
      <c r="L28" s="7" t="s">
        <v>176</v>
      </c>
      <c r="M28" s="7" t="s">
        <v>177</v>
      </c>
      <c r="N28" s="190"/>
      <c r="O28" s="190"/>
      <c r="P28" s="190"/>
      <c r="Q28" s="190"/>
      <c r="R28" s="190"/>
      <c r="S28" s="190"/>
      <c r="T28" s="190"/>
      <c r="U28" s="192"/>
    </row>
    <row r="29" spans="1:22" ht="20.100000000000001" customHeight="1" x14ac:dyDescent="0.3">
      <c r="A29" s="3"/>
      <c r="B29" s="11"/>
      <c r="C29" s="13"/>
      <c r="D29" s="10" t="s">
        <v>43</v>
      </c>
      <c r="E29" s="4">
        <f>SUM(E20:E28)</f>
        <v>1099589</v>
      </c>
      <c r="F29" s="4">
        <f>SUM(F20:F28)</f>
        <v>1026506</v>
      </c>
      <c r="G29" s="13"/>
      <c r="H29" s="13"/>
      <c r="I29" s="10"/>
      <c r="J29" s="10"/>
      <c r="K29" s="10"/>
      <c r="L29" s="13"/>
      <c r="M29" s="13"/>
      <c r="N29" s="42"/>
      <c r="O29" s="42"/>
      <c r="P29" s="42"/>
      <c r="Q29" s="42">
        <f>SUM(Q20:Q28)</f>
        <v>16</v>
      </c>
      <c r="R29" s="42">
        <f>SUM(R20:R28)</f>
        <v>14</v>
      </c>
      <c r="S29" s="42">
        <f>SUM(S20:S28)</f>
        <v>0</v>
      </c>
      <c r="T29" s="42">
        <f>SUM(T20:T28)</f>
        <v>2</v>
      </c>
      <c r="U29" s="17"/>
    </row>
    <row r="30" spans="1:22" ht="20.100000000000001" customHeight="1" x14ac:dyDescent="0.3">
      <c r="A30" s="3"/>
      <c r="B30" s="11"/>
      <c r="C30" s="13"/>
      <c r="D30" s="10"/>
      <c r="E30" s="15"/>
      <c r="F30" s="15"/>
      <c r="G30" s="13"/>
      <c r="H30" s="13"/>
      <c r="I30" s="10"/>
      <c r="J30" s="10"/>
      <c r="K30" s="10"/>
      <c r="L30" s="13"/>
      <c r="M30" s="13"/>
      <c r="N30" s="10"/>
      <c r="O30" s="10"/>
      <c r="P30" s="10"/>
      <c r="Q30" s="10"/>
      <c r="R30" s="10"/>
      <c r="S30" s="10"/>
      <c r="T30" s="10"/>
      <c r="U30" s="17"/>
    </row>
    <row r="31" spans="1:22" ht="20.100000000000001" customHeight="1" x14ac:dyDescent="0.3">
      <c r="A31" s="3"/>
      <c r="B31" s="11"/>
      <c r="C31" s="10" t="s">
        <v>44</v>
      </c>
      <c r="D31" s="13"/>
      <c r="E31" s="4">
        <f>E19+E29</f>
        <v>1558589</v>
      </c>
      <c r="F31" s="4">
        <f>F19+F29</f>
        <v>1931154</v>
      </c>
      <c r="G31" s="10"/>
      <c r="H31" s="13"/>
      <c r="I31" s="10"/>
      <c r="J31" s="10"/>
      <c r="K31" s="10"/>
      <c r="L31" s="13"/>
      <c r="M31" s="13"/>
      <c r="N31" s="42"/>
      <c r="O31" s="42"/>
      <c r="P31" s="42"/>
      <c r="Q31" s="42">
        <f>Q19+Q29</f>
        <v>31</v>
      </c>
      <c r="R31" s="42">
        <f>R19+R29</f>
        <v>27</v>
      </c>
      <c r="S31" s="42">
        <f>S19+S29</f>
        <v>0</v>
      </c>
      <c r="T31" s="42">
        <f>T19+T29</f>
        <v>4</v>
      </c>
      <c r="U31" s="17"/>
    </row>
    <row r="32" spans="1:22" ht="20.100000000000001" customHeight="1" thickBot="1" x14ac:dyDescent="0.35">
      <c r="A32" s="3"/>
      <c r="B32" s="18"/>
      <c r="C32" s="19" t="s">
        <v>45</v>
      </c>
      <c r="D32" s="20"/>
      <c r="E32" s="49">
        <f>E31</f>
        <v>1558589</v>
      </c>
      <c r="F32" s="49">
        <f>F31</f>
        <v>1931154</v>
      </c>
      <c r="G32" s="19"/>
      <c r="H32" s="20"/>
      <c r="I32" s="19"/>
      <c r="J32" s="19"/>
      <c r="K32" s="19"/>
      <c r="L32" s="20"/>
      <c r="M32" s="20"/>
      <c r="N32" s="43"/>
      <c r="O32" s="43"/>
      <c r="P32" s="43"/>
      <c r="Q32" s="43">
        <f>Q31</f>
        <v>31</v>
      </c>
      <c r="R32" s="43">
        <f>R31</f>
        <v>27</v>
      </c>
      <c r="S32" s="43">
        <f>S31</f>
        <v>0</v>
      </c>
      <c r="T32" s="43">
        <f>T31</f>
        <v>4</v>
      </c>
      <c r="U32" s="21"/>
    </row>
    <row r="33" spans="2:21" x14ac:dyDescent="0.3"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</row>
    <row r="34" spans="2:21" ht="19.5" customHeight="1" x14ac:dyDescent="0.3"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</row>
    <row r="35" spans="2:21" ht="19.5" customHeight="1" x14ac:dyDescent="0.3">
      <c r="B35" s="47" t="s">
        <v>157</v>
      </c>
      <c r="C35" s="48"/>
      <c r="D35" s="22"/>
      <c r="E35" s="22"/>
      <c r="F35" s="22"/>
      <c r="G35" s="23"/>
      <c r="H35" s="22"/>
      <c r="I35" s="23"/>
      <c r="J35" s="23"/>
      <c r="K35" s="23"/>
      <c r="L35" s="22"/>
      <c r="M35" s="22"/>
      <c r="N35" s="23"/>
      <c r="O35" s="23"/>
      <c r="P35" s="23"/>
      <c r="Q35" s="23"/>
      <c r="R35" s="23"/>
      <c r="S35" s="23"/>
      <c r="T35" s="23"/>
      <c r="U35" s="22"/>
    </row>
    <row r="36" spans="2:21" ht="19.5" customHeight="1" x14ac:dyDescent="0.3">
      <c r="B36" s="25" t="s">
        <v>147</v>
      </c>
      <c r="C36" s="25"/>
      <c r="D36" s="25"/>
      <c r="E36" s="25"/>
      <c r="F36" s="25"/>
      <c r="G36" s="24"/>
      <c r="H36" s="25"/>
      <c r="I36" s="24"/>
      <c r="J36" s="24"/>
      <c r="K36" s="24"/>
      <c r="L36" s="25"/>
      <c r="M36" s="25"/>
      <c r="N36" s="24"/>
      <c r="O36" s="24"/>
      <c r="P36" s="24"/>
      <c r="Q36" s="24"/>
      <c r="R36" s="24"/>
      <c r="S36" s="24"/>
      <c r="T36" s="24"/>
      <c r="U36" s="25"/>
    </row>
    <row r="37" spans="2:21" ht="19.5" customHeight="1" x14ac:dyDescent="0.3">
      <c r="B37" s="25" t="s">
        <v>148</v>
      </c>
      <c r="C37" s="25"/>
      <c r="D37" s="25"/>
      <c r="E37" s="25"/>
      <c r="F37" s="25"/>
      <c r="G37" s="24"/>
      <c r="H37" s="25"/>
      <c r="I37" s="24"/>
      <c r="J37" s="24"/>
      <c r="K37" s="24"/>
      <c r="L37" s="25"/>
      <c r="M37" s="25"/>
      <c r="N37" s="24"/>
      <c r="O37" s="24"/>
      <c r="P37" s="24"/>
      <c r="Q37" s="24"/>
      <c r="R37" s="24"/>
      <c r="S37" s="24"/>
      <c r="T37" s="24"/>
      <c r="U37" s="25"/>
    </row>
    <row r="38" spans="2:21" ht="19.5" customHeight="1" x14ac:dyDescent="0.3">
      <c r="B38" s="25" t="s">
        <v>149</v>
      </c>
      <c r="C38" s="25"/>
      <c r="D38" s="25"/>
      <c r="E38" s="25"/>
      <c r="F38" s="25"/>
      <c r="G38" s="24"/>
      <c r="H38" s="25"/>
      <c r="I38" s="24"/>
      <c r="J38" s="24"/>
      <c r="K38" s="24"/>
      <c r="L38" s="25"/>
      <c r="M38" s="25"/>
      <c r="N38" s="24"/>
      <c r="O38" s="24"/>
      <c r="P38" s="24"/>
      <c r="Q38" s="24"/>
      <c r="R38" s="24"/>
      <c r="S38" s="24"/>
      <c r="T38" s="24"/>
      <c r="U38" s="25"/>
    </row>
    <row r="39" spans="2:21" ht="19.5" customHeight="1" x14ac:dyDescent="0.3">
      <c r="B39" s="25" t="s">
        <v>150</v>
      </c>
      <c r="C39" s="25"/>
      <c r="D39" s="25"/>
      <c r="E39" s="25"/>
      <c r="F39" s="25"/>
      <c r="G39" s="24"/>
      <c r="H39" s="25"/>
      <c r="I39" s="24"/>
      <c r="J39" s="24"/>
      <c r="K39" s="24"/>
      <c r="L39" s="25"/>
      <c r="M39" s="25"/>
      <c r="N39" s="24"/>
      <c r="O39" s="24"/>
      <c r="P39" s="24"/>
      <c r="Q39" s="24"/>
      <c r="R39" s="24"/>
      <c r="S39" s="24"/>
      <c r="T39" s="24"/>
      <c r="U39" s="25"/>
    </row>
    <row r="40" spans="2:21" ht="19.5" customHeight="1" x14ac:dyDescent="0.3">
      <c r="B40" s="25" t="s">
        <v>20</v>
      </c>
      <c r="C40" s="25"/>
      <c r="D40" s="25"/>
      <c r="E40" s="25"/>
      <c r="F40" s="25"/>
      <c r="G40" s="24"/>
      <c r="H40" s="25"/>
      <c r="I40" s="24"/>
      <c r="J40" s="24"/>
      <c r="K40" s="24"/>
      <c r="L40" s="25"/>
      <c r="M40" s="25"/>
      <c r="N40" s="24"/>
      <c r="O40" s="24"/>
      <c r="P40" s="24"/>
      <c r="Q40" s="24"/>
      <c r="R40" s="24"/>
      <c r="S40" s="24"/>
      <c r="T40" s="24"/>
      <c r="U40" s="25"/>
    </row>
    <row r="41" spans="2:21" ht="19.5" customHeight="1" x14ac:dyDescent="0.3">
      <c r="B41" s="25" t="s">
        <v>21</v>
      </c>
      <c r="C41" s="25"/>
      <c r="D41" s="25"/>
      <c r="E41" s="25"/>
      <c r="F41" s="25"/>
      <c r="G41" s="24"/>
      <c r="H41" s="25"/>
      <c r="I41" s="24"/>
      <c r="J41" s="24"/>
      <c r="K41" s="24"/>
      <c r="L41" s="25"/>
      <c r="M41" s="25"/>
      <c r="N41" s="24"/>
      <c r="O41" s="24"/>
      <c r="P41" s="24"/>
      <c r="Q41" s="24"/>
      <c r="R41" s="24"/>
      <c r="S41" s="24"/>
      <c r="T41" s="24"/>
      <c r="U41" s="25"/>
    </row>
    <row r="42" spans="2:21" ht="19.5" customHeight="1" x14ac:dyDescent="0.3">
      <c r="B42" s="25" t="s">
        <v>22</v>
      </c>
      <c r="C42" s="25"/>
      <c r="D42" s="25"/>
      <c r="E42" s="25"/>
      <c r="F42" s="25"/>
      <c r="G42" s="24"/>
      <c r="H42" s="25"/>
      <c r="I42" s="24"/>
      <c r="J42" s="24"/>
      <c r="K42" s="24"/>
      <c r="L42" s="25"/>
      <c r="M42" s="25"/>
      <c r="N42" s="24"/>
      <c r="O42" s="24"/>
      <c r="P42" s="24"/>
      <c r="Q42" s="24"/>
      <c r="R42" s="24"/>
      <c r="S42" s="24"/>
      <c r="T42" s="24"/>
      <c r="U42" s="25"/>
    </row>
    <row r="43" spans="2:21" ht="19.5" customHeight="1" x14ac:dyDescent="0.3">
      <c r="B43" s="25" t="s">
        <v>58</v>
      </c>
      <c r="C43" s="25"/>
      <c r="D43" s="25"/>
      <c r="E43" s="25"/>
      <c r="F43" s="25"/>
      <c r="G43" s="24"/>
      <c r="H43" s="25"/>
      <c r="I43" s="24"/>
      <c r="J43" s="24"/>
      <c r="K43" s="24"/>
      <c r="L43" s="25"/>
      <c r="M43" s="25"/>
      <c r="N43" s="24"/>
      <c r="O43" s="24"/>
      <c r="P43" s="24"/>
      <c r="Q43" s="24"/>
      <c r="R43" s="24"/>
      <c r="S43" s="24"/>
      <c r="T43" s="24"/>
      <c r="U43" s="25"/>
    </row>
    <row r="44" spans="2:21" ht="19.5" customHeight="1" x14ac:dyDescent="0.3">
      <c r="B44" s="25" t="s">
        <v>23</v>
      </c>
      <c r="C44" s="25"/>
      <c r="D44" s="25"/>
      <c r="E44" s="25"/>
      <c r="F44" s="25"/>
      <c r="G44" s="24"/>
      <c r="H44" s="25"/>
      <c r="I44" s="24"/>
      <c r="J44" s="24"/>
      <c r="K44" s="24"/>
      <c r="L44" s="25"/>
      <c r="M44" s="25"/>
      <c r="N44" s="24"/>
      <c r="O44" s="24"/>
      <c r="P44" s="24"/>
      <c r="Q44" s="24"/>
      <c r="R44" s="24"/>
      <c r="S44" s="24"/>
      <c r="T44" s="24"/>
      <c r="U44" s="25"/>
    </row>
    <row r="45" spans="2:21" ht="19.5" customHeight="1" x14ac:dyDescent="0.3">
      <c r="B45" s="25" t="s">
        <v>24</v>
      </c>
      <c r="C45" s="25"/>
      <c r="D45" s="25"/>
      <c r="E45" s="25"/>
      <c r="F45" s="25"/>
      <c r="G45" s="24"/>
      <c r="H45" s="25"/>
      <c r="I45" s="24"/>
      <c r="J45" s="24"/>
      <c r="K45" s="24"/>
      <c r="L45" s="25"/>
      <c r="M45" s="25"/>
      <c r="N45" s="24"/>
      <c r="O45" s="24"/>
      <c r="P45" s="24"/>
      <c r="Q45" s="24"/>
      <c r="R45" s="24"/>
      <c r="S45" s="24"/>
      <c r="T45" s="24"/>
      <c r="U45" s="25"/>
    </row>
    <row r="46" spans="2:21" ht="19.5" customHeight="1" x14ac:dyDescent="0.3">
      <c r="B46" s="25" t="s">
        <v>25</v>
      </c>
      <c r="C46" s="25"/>
      <c r="D46" s="25"/>
      <c r="E46" s="25"/>
      <c r="F46" s="25"/>
      <c r="G46" s="24"/>
      <c r="H46" s="25"/>
      <c r="I46" s="24"/>
      <c r="J46" s="24"/>
      <c r="K46" s="24"/>
      <c r="L46" s="25"/>
      <c r="M46" s="25"/>
      <c r="N46" s="24"/>
      <c r="O46" s="24"/>
      <c r="P46" s="24"/>
      <c r="Q46" s="24"/>
      <c r="R46" s="24"/>
      <c r="S46" s="24"/>
      <c r="T46" s="24"/>
      <c r="U46" s="25"/>
    </row>
    <row r="47" spans="2:21" ht="19.5" customHeight="1" x14ac:dyDescent="0.3">
      <c r="B47" s="25" t="s">
        <v>26</v>
      </c>
      <c r="C47" s="25"/>
      <c r="D47" s="25"/>
      <c r="E47" s="25"/>
      <c r="F47" s="25"/>
      <c r="G47" s="24"/>
      <c r="H47" s="25"/>
      <c r="I47" s="24"/>
      <c r="J47" s="24"/>
      <c r="K47" s="24"/>
      <c r="L47" s="25"/>
      <c r="M47" s="25"/>
      <c r="N47" s="24"/>
      <c r="O47" s="24"/>
      <c r="P47" s="24"/>
      <c r="Q47" s="24"/>
      <c r="R47" s="24"/>
      <c r="S47" s="24"/>
      <c r="T47" s="24"/>
      <c r="U47" s="25"/>
    </row>
    <row r="48" spans="2:21" ht="19.5" customHeight="1" x14ac:dyDescent="0.3">
      <c r="B48" s="25" t="s">
        <v>27</v>
      </c>
      <c r="C48" s="25"/>
      <c r="D48" s="25"/>
      <c r="E48" s="25"/>
      <c r="F48" s="25"/>
      <c r="G48" s="24"/>
      <c r="H48" s="25"/>
      <c r="I48" s="24"/>
      <c r="J48" s="24"/>
      <c r="K48" s="24"/>
      <c r="L48" s="25"/>
      <c r="M48" s="25"/>
      <c r="N48" s="24"/>
      <c r="O48" s="24"/>
      <c r="P48" s="24"/>
      <c r="Q48" s="24"/>
      <c r="R48" s="24"/>
      <c r="S48" s="24"/>
      <c r="T48" s="24"/>
      <c r="U48" s="25"/>
    </row>
    <row r="49" spans="2:21" ht="19.5" customHeight="1" x14ac:dyDescent="0.3">
      <c r="B49" s="25" t="s">
        <v>28</v>
      </c>
      <c r="C49" s="25"/>
      <c r="D49" s="25"/>
      <c r="E49" s="25"/>
      <c r="F49" s="25"/>
      <c r="G49" s="24"/>
      <c r="H49" s="25"/>
      <c r="I49" s="24"/>
      <c r="J49" s="24"/>
      <c r="K49" s="24"/>
      <c r="L49" s="25"/>
      <c r="M49" s="25"/>
      <c r="N49" s="24"/>
      <c r="O49" s="24"/>
      <c r="P49" s="24"/>
      <c r="Q49" s="24"/>
      <c r="R49" s="24"/>
      <c r="S49" s="24"/>
      <c r="T49" s="24"/>
      <c r="U49" s="25"/>
    </row>
    <row r="50" spans="2:21" ht="19.5" customHeight="1" x14ac:dyDescent="0.3">
      <c r="B50" s="25" t="s">
        <v>52</v>
      </c>
      <c r="C50" s="25"/>
      <c r="D50" s="25"/>
      <c r="E50" s="25"/>
      <c r="F50" s="25"/>
      <c r="G50" s="24"/>
      <c r="H50" s="25"/>
      <c r="I50" s="24"/>
      <c r="J50" s="24"/>
      <c r="K50" s="24"/>
      <c r="L50" s="25"/>
      <c r="M50" s="25"/>
      <c r="N50" s="24"/>
      <c r="O50" s="24"/>
      <c r="P50" s="24"/>
      <c r="Q50" s="24"/>
      <c r="R50" s="24"/>
      <c r="S50" s="24"/>
      <c r="T50" s="24"/>
      <c r="U50" s="25"/>
    </row>
    <row r="51" spans="2:21" ht="19.5" customHeight="1" x14ac:dyDescent="0.3">
      <c r="B51" s="25" t="s">
        <v>59</v>
      </c>
      <c r="C51" s="25"/>
      <c r="D51" s="25"/>
      <c r="E51" s="25"/>
      <c r="F51" s="25"/>
      <c r="G51" s="24"/>
      <c r="H51" s="25"/>
      <c r="I51" s="24"/>
      <c r="J51" s="24"/>
      <c r="K51" s="24"/>
      <c r="L51" s="25"/>
      <c r="M51" s="25"/>
      <c r="N51" s="24"/>
      <c r="O51" s="24"/>
      <c r="P51" s="24"/>
      <c r="Q51" s="24"/>
      <c r="R51" s="24"/>
      <c r="S51" s="24"/>
      <c r="T51" s="24"/>
      <c r="U51" s="25"/>
    </row>
    <row r="52" spans="2:21" ht="19.5" customHeight="1" x14ac:dyDescent="0.3">
      <c r="B52" s="25" t="s">
        <v>29</v>
      </c>
      <c r="C52" s="25"/>
      <c r="D52" s="25"/>
      <c r="E52" s="25"/>
      <c r="F52" s="25"/>
      <c r="G52" s="24"/>
      <c r="H52" s="25"/>
      <c r="I52" s="24"/>
      <c r="J52" s="24"/>
      <c r="K52" s="24"/>
      <c r="L52" s="25"/>
      <c r="M52" s="25"/>
      <c r="N52" s="24"/>
      <c r="O52" s="24"/>
      <c r="P52" s="24"/>
      <c r="Q52" s="24"/>
      <c r="R52" s="24"/>
      <c r="S52" s="24"/>
      <c r="T52" s="24"/>
      <c r="U52" s="25"/>
    </row>
    <row r="53" spans="2:21" ht="19.5" customHeight="1" x14ac:dyDescent="0.3"/>
    <row r="54" spans="2:21" ht="19.5" customHeight="1" x14ac:dyDescent="0.3"/>
    <row r="55" spans="2:21" ht="19.5" customHeight="1" x14ac:dyDescent="0.3"/>
  </sheetData>
  <sheetProtection sheet="1"/>
  <mergeCells count="59">
    <mergeCell ref="R22:R23"/>
    <mergeCell ref="S22:S23"/>
    <mergeCell ref="T22:T23"/>
    <mergeCell ref="U22:U23"/>
    <mergeCell ref="I22:I23"/>
    <mergeCell ref="J22:J23"/>
    <mergeCell ref="K22:K23"/>
    <mergeCell ref="Q22:Q23"/>
    <mergeCell ref="H22:H23"/>
    <mergeCell ref="G22:G23"/>
    <mergeCell ref="N22:N23"/>
    <mergeCell ref="O22:O23"/>
    <mergeCell ref="P22:P23"/>
    <mergeCell ref="B33:U34"/>
    <mergeCell ref="H5:H6"/>
    <mergeCell ref="I5:I6"/>
    <mergeCell ref="J5:K5"/>
    <mergeCell ref="L5:M5"/>
    <mergeCell ref="N5:P5"/>
    <mergeCell ref="I25:I27"/>
    <mergeCell ref="L25:L27"/>
    <mergeCell ref="M25:M27"/>
    <mergeCell ref="E25:E28"/>
    <mergeCell ref="U5:U6"/>
    <mergeCell ref="S25:S28"/>
    <mergeCell ref="R20:R21"/>
    <mergeCell ref="S20:S21"/>
    <mergeCell ref="T20:T21"/>
    <mergeCell ref="U20:U21"/>
    <mergeCell ref="B1:I1"/>
    <mergeCell ref="J1:U1"/>
    <mergeCell ref="B2:I2"/>
    <mergeCell ref="J2:U2"/>
    <mergeCell ref="B3:I3"/>
    <mergeCell ref="J3:M3"/>
    <mergeCell ref="B4:U4"/>
    <mergeCell ref="B5:F5"/>
    <mergeCell ref="O25:O28"/>
    <mergeCell ref="P25:P28"/>
    <mergeCell ref="Q25:Q28"/>
    <mergeCell ref="R25:R28"/>
    <mergeCell ref="G5:G6"/>
    <mergeCell ref="Q5:T5"/>
    <mergeCell ref="N20:N21"/>
    <mergeCell ref="O20:O21"/>
    <mergeCell ref="P20:P21"/>
    <mergeCell ref="Q20:Q21"/>
    <mergeCell ref="C25:C28"/>
    <mergeCell ref="B25:B28"/>
    <mergeCell ref="G20:G21"/>
    <mergeCell ref="H20:H21"/>
    <mergeCell ref="A25:A28"/>
    <mergeCell ref="T25:T28"/>
    <mergeCell ref="U25:U28"/>
    <mergeCell ref="H25:H28"/>
    <mergeCell ref="G25:G28"/>
    <mergeCell ref="F25:F28"/>
    <mergeCell ref="D25:D28"/>
    <mergeCell ref="N25:N28"/>
  </mergeCells>
  <phoneticPr fontId="1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5" fitToWidth="2" fitToHeight="4" pageOrder="overThenDown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具名範圍</vt:lpstr>
      </vt:variant>
      <vt:variant>
        <vt:i4>15</vt:i4>
      </vt:variant>
    </vt:vector>
  </HeadingPairs>
  <TitlesOfParts>
    <vt:vector size="24" baseType="lpstr">
      <vt:lpstr>出國113</vt:lpstr>
      <vt:lpstr>出國110</vt:lpstr>
      <vt:lpstr>出國109</vt:lpstr>
      <vt:lpstr>赴大陸108</vt:lpstr>
      <vt:lpstr>出國108</vt:lpstr>
      <vt:lpstr>赴大陸107</vt:lpstr>
      <vt:lpstr>出國107</vt:lpstr>
      <vt:lpstr>赴大陸106</vt:lpstr>
      <vt:lpstr>出國106</vt:lpstr>
      <vt:lpstr>出國106!Print_Area</vt:lpstr>
      <vt:lpstr>出國107!Print_Area</vt:lpstr>
      <vt:lpstr>出國108!Print_Area</vt:lpstr>
      <vt:lpstr>出國109!Print_Area</vt:lpstr>
      <vt:lpstr>出國110!Print_Area</vt:lpstr>
      <vt:lpstr>出國113!Print_Area</vt:lpstr>
      <vt:lpstr>赴大陸106!Print_Area</vt:lpstr>
      <vt:lpstr>赴大陸107!Print_Area</vt:lpstr>
      <vt:lpstr>赴大陸108!Print_Area</vt:lpstr>
      <vt:lpstr>出國106!Print_Titles</vt:lpstr>
      <vt:lpstr>出國107!Print_Titles</vt:lpstr>
      <vt:lpstr>出國108!Print_Titles</vt:lpstr>
      <vt:lpstr>出國109!Print_Titles</vt:lpstr>
      <vt:lpstr>出國110!Print_Titles</vt:lpstr>
      <vt:lpstr>出國113!Print_Titles</vt:lpstr>
    </vt:vector>
  </TitlesOfParts>
  <Company>CMT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黃品慈</cp:lastModifiedBy>
  <cp:lastPrinted>2025-03-24T07:22:08Z</cp:lastPrinted>
  <dcterms:created xsi:type="dcterms:W3CDTF">2013-03-09T12:26:11Z</dcterms:created>
  <dcterms:modified xsi:type="dcterms:W3CDTF">2025-03-24T07:56:56Z</dcterms:modified>
</cp:coreProperties>
</file>